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r09\GARE_APPALTO\Gare_2018\2018_137_PULIZIE_SANITA\20_Varie\pagina sito\"/>
    </mc:Choice>
  </mc:AlternateContent>
  <xr:revisionPtr revIDLastSave="0" documentId="13_ncr:1_{A3707863-3976-40D6-A4D4-D81345A0EEE8}" xr6:coauthVersionLast="47" xr6:coauthVersionMax="47" xr10:uidLastSave="{00000000-0000-0000-0000-000000000000}"/>
  <bookViews>
    <workbookView xWindow="28680" yWindow="-1230" windowWidth="21840" windowHeight="13020" activeTab="1" xr2:uid="{8F79F692-E253-40B9-A005-75778C6939DC}"/>
  </bookViews>
  <sheets>
    <sheet name="Aumenti %" sheetId="1" r:id="rId1"/>
    <sheet name="Prezzi aggiornati" sheetId="2" r:id="rId2"/>
  </sheets>
  <definedNames>
    <definedName name="_xlnm.Print_Area" localSheetId="1">'Prezzi aggiornati'!$B$1:$AB$64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H35" i="2"/>
  <c r="I35" i="2"/>
  <c r="J35" i="2"/>
  <c r="F35" i="2"/>
  <c r="G11" i="2" l="1"/>
  <c r="H11" i="2"/>
  <c r="I11" i="2"/>
  <c r="J11" i="2"/>
  <c r="F11" i="2"/>
  <c r="I6" i="1" l="1"/>
  <c r="I5" i="1"/>
  <c r="I4" i="1"/>
  <c r="E6" i="1"/>
  <c r="E5" i="1"/>
  <c r="E4" i="1"/>
  <c r="L5" i="2" s="1"/>
  <c r="P8" i="2" l="1"/>
  <c r="V8" i="2" s="1"/>
  <c r="AB8" i="2" s="1"/>
  <c r="N8" i="2"/>
  <c r="T8" i="2" s="1"/>
  <c r="Z8" i="2" s="1"/>
  <c r="L8" i="2"/>
  <c r="R8" i="2" s="1"/>
  <c r="X8" i="2" s="1"/>
  <c r="P9" i="2"/>
  <c r="V9" i="2" s="1"/>
  <c r="AB9" i="2" s="1"/>
  <c r="N9" i="2"/>
  <c r="T9" i="2" s="1"/>
  <c r="Z9" i="2" s="1"/>
  <c r="L9" i="2"/>
  <c r="R9" i="2" s="1"/>
  <c r="X9" i="2" s="1"/>
  <c r="P10" i="2"/>
  <c r="V10" i="2" s="1"/>
  <c r="AB10" i="2" s="1"/>
  <c r="N10" i="2"/>
  <c r="T10" i="2" s="1"/>
  <c r="Z10" i="2" s="1"/>
  <c r="L10" i="2"/>
  <c r="R10" i="2" s="1"/>
  <c r="X10" i="2" s="1"/>
  <c r="P5" i="2"/>
  <c r="V5" i="2" s="1"/>
  <c r="AB5" i="2" s="1"/>
  <c r="N5" i="2"/>
  <c r="O8" i="2"/>
  <c r="U8" i="2" s="1"/>
  <c r="AA8" i="2" s="1"/>
  <c r="O6" i="2"/>
  <c r="U6" i="2" s="1"/>
  <c r="M6" i="2"/>
  <c r="L14" i="2"/>
  <c r="R14" i="2" s="1"/>
  <c r="X14" i="2" s="1"/>
  <c r="O7" i="2"/>
  <c r="U7" i="2" s="1"/>
  <c r="AA7" i="2" s="1"/>
  <c r="M7" i="2"/>
  <c r="S7" i="2" s="1"/>
  <c r="Y7" i="2" s="1"/>
  <c r="L13" i="2"/>
  <c r="R13" i="2" s="1"/>
  <c r="X13" i="2" s="1"/>
  <c r="M8" i="2"/>
  <c r="S8" i="2" s="1"/>
  <c r="Y8" i="2" s="1"/>
  <c r="O9" i="2"/>
  <c r="U9" i="2" s="1"/>
  <c r="AA9" i="2" s="1"/>
  <c r="M9" i="2"/>
  <c r="S9" i="2" s="1"/>
  <c r="Y9" i="2" s="1"/>
  <c r="O10" i="2"/>
  <c r="U10" i="2" s="1"/>
  <c r="AA10" i="2" s="1"/>
  <c r="M10" i="2"/>
  <c r="S10" i="2" s="1"/>
  <c r="Y10" i="2" s="1"/>
  <c r="P6" i="2"/>
  <c r="P7" i="2"/>
  <c r="V7" i="2" s="1"/>
  <c r="AB7" i="2" s="1"/>
  <c r="N6" i="2"/>
  <c r="T6" i="2" s="1"/>
  <c r="Z6" i="2" s="1"/>
  <c r="N7" i="2"/>
  <c r="T7" i="2" s="1"/>
  <c r="Z7" i="2" s="1"/>
  <c r="L7" i="2"/>
  <c r="R7" i="2" s="1"/>
  <c r="X7" i="2" s="1"/>
  <c r="O5" i="2"/>
  <c r="M5" i="2"/>
  <c r="S5" i="2" s="1"/>
  <c r="L6" i="2"/>
  <c r="R6" i="2" s="1"/>
  <c r="X6" i="2" s="1"/>
  <c r="O30" i="2"/>
  <c r="U30" i="2" s="1"/>
  <c r="AA30" i="2" s="1"/>
  <c r="M30" i="2"/>
  <c r="O31" i="2"/>
  <c r="U31" i="2" s="1"/>
  <c r="AA31" i="2" s="1"/>
  <c r="M31" i="2"/>
  <c r="S31" i="2" s="1"/>
  <c r="Y31" i="2" s="1"/>
  <c r="O32" i="2"/>
  <c r="U32" i="2" s="1"/>
  <c r="AA32" i="2" s="1"/>
  <c r="M32" i="2"/>
  <c r="S32" i="2" s="1"/>
  <c r="Y32" i="2" s="1"/>
  <c r="O33" i="2"/>
  <c r="U33" i="2" s="1"/>
  <c r="AA33" i="2" s="1"/>
  <c r="M33" i="2"/>
  <c r="S33" i="2" s="1"/>
  <c r="Y33" i="2" s="1"/>
  <c r="N30" i="2"/>
  <c r="L30" i="2"/>
  <c r="L38" i="2"/>
  <c r="R38" i="2" s="1"/>
  <c r="X38" i="2" s="1"/>
  <c r="O34" i="2"/>
  <c r="U34" i="2" s="1"/>
  <c r="AA34" i="2" s="1"/>
  <c r="M34" i="2"/>
  <c r="S34" i="2" s="1"/>
  <c r="Y34" i="2" s="1"/>
  <c r="L37" i="2"/>
  <c r="R37" i="2" s="1"/>
  <c r="X37" i="2" s="1"/>
  <c r="O29" i="2"/>
  <c r="M29" i="2"/>
  <c r="S29" i="2" s="1"/>
  <c r="Y29" i="2" s="1"/>
  <c r="P30" i="2"/>
  <c r="V30" i="2" s="1"/>
  <c r="AB30" i="2" s="1"/>
  <c r="P31" i="2"/>
  <c r="V31" i="2" s="1"/>
  <c r="AB31" i="2" s="1"/>
  <c r="N31" i="2"/>
  <c r="T31" i="2" s="1"/>
  <c r="Z31" i="2" s="1"/>
  <c r="L31" i="2"/>
  <c r="R31" i="2" s="1"/>
  <c r="X31" i="2" s="1"/>
  <c r="P32" i="2"/>
  <c r="V32" i="2" s="1"/>
  <c r="AB32" i="2" s="1"/>
  <c r="N32" i="2"/>
  <c r="T32" i="2" s="1"/>
  <c r="Z32" i="2" s="1"/>
  <c r="L32" i="2"/>
  <c r="R32" i="2" s="1"/>
  <c r="X32" i="2" s="1"/>
  <c r="P33" i="2"/>
  <c r="V33" i="2" s="1"/>
  <c r="AB33" i="2" s="1"/>
  <c r="N33" i="2"/>
  <c r="T33" i="2" s="1"/>
  <c r="Z33" i="2" s="1"/>
  <c r="N29" i="2"/>
  <c r="T29" i="2" s="1"/>
  <c r="L33" i="2"/>
  <c r="R33" i="2" s="1"/>
  <c r="X33" i="2" s="1"/>
  <c r="L29" i="2"/>
  <c r="R29" i="2" s="1"/>
  <c r="X29" i="2" s="1"/>
  <c r="P29" i="2"/>
  <c r="L34" i="2"/>
  <c r="R34" i="2" s="1"/>
  <c r="X34" i="2" s="1"/>
  <c r="P34" i="2"/>
  <c r="V34" i="2" s="1"/>
  <c r="AB34" i="2" s="1"/>
  <c r="N34" i="2"/>
  <c r="T34" i="2" s="1"/>
  <c r="Z34" i="2" s="1"/>
  <c r="F6" i="1"/>
  <c r="J6" i="1" s="1"/>
  <c r="L6" i="1" s="1"/>
  <c r="D6" i="1" s="1"/>
  <c r="H6" i="1" s="1"/>
  <c r="F5" i="1"/>
  <c r="J5" i="1" s="1"/>
  <c r="L5" i="1" s="1"/>
  <c r="D5" i="1" s="1"/>
  <c r="H5" i="1" s="1"/>
  <c r="F4" i="1"/>
  <c r="J4" i="1" s="1"/>
  <c r="L4" i="1" s="1"/>
  <c r="D4" i="1" s="1"/>
  <c r="H4" i="1" s="1"/>
  <c r="J61" i="2"/>
  <c r="I61" i="2"/>
  <c r="H61" i="2"/>
  <c r="G61" i="2"/>
  <c r="F61" i="2"/>
  <c r="J48" i="2"/>
  <c r="I48" i="2"/>
  <c r="H48" i="2"/>
  <c r="G48" i="2"/>
  <c r="F48" i="2"/>
  <c r="J23" i="2"/>
  <c r="I23" i="2"/>
  <c r="H23" i="2"/>
  <c r="G23" i="2"/>
  <c r="F23" i="2"/>
  <c r="X2" i="2"/>
  <c r="R2" i="2"/>
  <c r="L11" i="2" l="1"/>
  <c r="R5" i="2"/>
  <c r="U29" i="2"/>
  <c r="O35" i="2"/>
  <c r="M35" i="2"/>
  <c r="S30" i="2"/>
  <c r="Y5" i="2"/>
  <c r="L35" i="2"/>
  <c r="R30" i="2"/>
  <c r="U5" i="2"/>
  <c r="AA5" i="2" s="1"/>
  <c r="AA11" i="2" s="1"/>
  <c r="O11" i="2"/>
  <c r="N35" i="2"/>
  <c r="T30" i="2"/>
  <c r="Z30" i="2" s="1"/>
  <c r="T5" i="2"/>
  <c r="N11" i="2"/>
  <c r="T35" i="2"/>
  <c r="Z29" i="2"/>
  <c r="Z35" i="2" s="1"/>
  <c r="M11" i="2"/>
  <c r="S6" i="2"/>
  <c r="Y6" i="2" s="1"/>
  <c r="Y11" i="2" s="1"/>
  <c r="AA6" i="2"/>
  <c r="P35" i="2"/>
  <c r="V29" i="2"/>
  <c r="P11" i="2"/>
  <c r="V6" i="2"/>
  <c r="G6" i="1"/>
  <c r="G5" i="1"/>
  <c r="G4" i="1"/>
  <c r="K6" i="1"/>
  <c r="K5" i="1"/>
  <c r="K4" i="1"/>
  <c r="M6" i="1"/>
  <c r="M5" i="1"/>
  <c r="M4" i="1"/>
  <c r="V35" i="2" l="1"/>
  <c r="AB29" i="2"/>
  <c r="AB35" i="2" s="1"/>
  <c r="S11" i="2"/>
  <c r="S35" i="2"/>
  <c r="Y30" i="2"/>
  <c r="Y35" i="2" s="1"/>
  <c r="X5" i="2"/>
  <c r="X11" i="2" s="1"/>
  <c r="R11" i="2"/>
  <c r="L64" i="2"/>
  <c r="R64" i="2" s="1"/>
  <c r="X64" i="2" s="1"/>
  <c r="O60" i="2"/>
  <c r="U60" i="2" s="1"/>
  <c r="AA60" i="2" s="1"/>
  <c r="M60" i="2"/>
  <c r="S60" i="2" s="1"/>
  <c r="Y60" i="2" s="1"/>
  <c r="L63" i="2"/>
  <c r="R63" i="2" s="1"/>
  <c r="X63" i="2" s="1"/>
  <c r="O55" i="2"/>
  <c r="U55" i="2" s="1"/>
  <c r="AA55" i="2" s="1"/>
  <c r="M55" i="2"/>
  <c r="S55" i="2" s="1"/>
  <c r="Y55" i="2" s="1"/>
  <c r="N56" i="2"/>
  <c r="T56" i="2" s="1"/>
  <c r="Z56" i="2" s="1"/>
  <c r="L56" i="2"/>
  <c r="R56" i="2" s="1"/>
  <c r="X56" i="2" s="1"/>
  <c r="N57" i="2"/>
  <c r="T57" i="2" s="1"/>
  <c r="Z57" i="2" s="1"/>
  <c r="L57" i="2"/>
  <c r="R57" i="2" s="1"/>
  <c r="X57" i="2" s="1"/>
  <c r="N58" i="2"/>
  <c r="T58" i="2" s="1"/>
  <c r="Z58" i="2" s="1"/>
  <c r="L58" i="2"/>
  <c r="R58" i="2" s="1"/>
  <c r="X58" i="2" s="1"/>
  <c r="P56" i="2"/>
  <c r="V56" i="2" s="1"/>
  <c r="AB56" i="2" s="1"/>
  <c r="N59" i="2"/>
  <c r="T59" i="2" s="1"/>
  <c r="Z59" i="2" s="1"/>
  <c r="L59" i="2"/>
  <c r="R59" i="2" s="1"/>
  <c r="X59" i="2" s="1"/>
  <c r="P55" i="2"/>
  <c r="V55" i="2" s="1"/>
  <c r="AB55" i="2" s="1"/>
  <c r="N55" i="2"/>
  <c r="T55" i="2" s="1"/>
  <c r="Z55" i="2" s="1"/>
  <c r="L55" i="2"/>
  <c r="R55" i="2" s="1"/>
  <c r="X55" i="2" s="1"/>
  <c r="O56" i="2"/>
  <c r="U56" i="2" s="1"/>
  <c r="AA56" i="2" s="1"/>
  <c r="M56" i="2"/>
  <c r="S56" i="2" s="1"/>
  <c r="Y56" i="2" s="1"/>
  <c r="O59" i="2"/>
  <c r="U59" i="2" s="1"/>
  <c r="AA59" i="2" s="1"/>
  <c r="N60" i="2"/>
  <c r="T60" i="2" s="1"/>
  <c r="Z60" i="2" s="1"/>
  <c r="M58" i="2"/>
  <c r="S58" i="2" s="1"/>
  <c r="Y58" i="2" s="1"/>
  <c r="P57" i="2"/>
  <c r="V57" i="2" s="1"/>
  <c r="AB57" i="2" s="1"/>
  <c r="O57" i="2"/>
  <c r="U57" i="2" s="1"/>
  <c r="AA57" i="2" s="1"/>
  <c r="M57" i="2"/>
  <c r="S57" i="2" s="1"/>
  <c r="Y57" i="2" s="1"/>
  <c r="M59" i="2"/>
  <c r="S59" i="2" s="1"/>
  <c r="Y59" i="2" s="1"/>
  <c r="L60" i="2"/>
  <c r="R60" i="2" s="1"/>
  <c r="X60" i="2" s="1"/>
  <c r="O58" i="2"/>
  <c r="U58" i="2" s="1"/>
  <c r="AA58" i="2" s="1"/>
  <c r="R35" i="2"/>
  <c r="X30" i="2"/>
  <c r="X35" i="2" s="1"/>
  <c r="N44" i="2"/>
  <c r="T44" i="2" s="1"/>
  <c r="Z44" i="2" s="1"/>
  <c r="L44" i="2"/>
  <c r="R44" i="2" s="1"/>
  <c r="X44" i="2" s="1"/>
  <c r="N45" i="2"/>
  <c r="T45" i="2" s="1"/>
  <c r="Z45" i="2" s="1"/>
  <c r="L45" i="2"/>
  <c r="R45" i="2" s="1"/>
  <c r="X45" i="2" s="1"/>
  <c r="L51" i="2"/>
  <c r="R51" i="2" s="1"/>
  <c r="X51" i="2" s="1"/>
  <c r="P43" i="2"/>
  <c r="V43" i="2" s="1"/>
  <c r="AB43" i="2" s="1"/>
  <c r="N46" i="2"/>
  <c r="T46" i="2" s="1"/>
  <c r="Z46" i="2" s="1"/>
  <c r="L46" i="2"/>
  <c r="R46" i="2" s="1"/>
  <c r="X46" i="2" s="1"/>
  <c r="L50" i="2"/>
  <c r="R50" i="2" s="1"/>
  <c r="X50" i="2" s="1"/>
  <c r="P44" i="2"/>
  <c r="V44" i="2" s="1"/>
  <c r="AB44" i="2" s="1"/>
  <c r="N47" i="2"/>
  <c r="T47" i="2" s="1"/>
  <c r="Z47" i="2" s="1"/>
  <c r="L47" i="2"/>
  <c r="R47" i="2" s="1"/>
  <c r="X47" i="2" s="1"/>
  <c r="P42" i="2"/>
  <c r="V42" i="2" s="1"/>
  <c r="AB42" i="2" s="1"/>
  <c r="N42" i="2"/>
  <c r="T42" i="2" s="1"/>
  <c r="Z42" i="2" s="1"/>
  <c r="L42" i="2"/>
  <c r="R42" i="2" s="1"/>
  <c r="X42" i="2" s="1"/>
  <c r="O43" i="2"/>
  <c r="U43" i="2" s="1"/>
  <c r="AA43" i="2" s="1"/>
  <c r="M43" i="2"/>
  <c r="S43" i="2" s="1"/>
  <c r="Y43" i="2" s="1"/>
  <c r="O45" i="2"/>
  <c r="U45" i="2" s="1"/>
  <c r="AA45" i="2" s="1"/>
  <c r="M45" i="2"/>
  <c r="S45" i="2" s="1"/>
  <c r="Y45" i="2" s="1"/>
  <c r="O46" i="2"/>
  <c r="U46" i="2" s="1"/>
  <c r="AA46" i="2" s="1"/>
  <c r="M46" i="2"/>
  <c r="S46" i="2" s="1"/>
  <c r="Y46" i="2" s="1"/>
  <c r="O44" i="2"/>
  <c r="U44" i="2" s="1"/>
  <c r="AA44" i="2" s="1"/>
  <c r="O42" i="2"/>
  <c r="U42" i="2" s="1"/>
  <c r="AA42" i="2" s="1"/>
  <c r="M44" i="2"/>
  <c r="S44" i="2" s="1"/>
  <c r="Y44" i="2" s="1"/>
  <c r="L43" i="2"/>
  <c r="R43" i="2" s="1"/>
  <c r="X43" i="2" s="1"/>
  <c r="M42" i="2"/>
  <c r="S42" i="2" s="1"/>
  <c r="Y42" i="2" s="1"/>
  <c r="O47" i="2"/>
  <c r="U47" i="2" s="1"/>
  <c r="AA47" i="2" s="1"/>
  <c r="N43" i="2"/>
  <c r="T43" i="2" s="1"/>
  <c r="Z43" i="2" s="1"/>
  <c r="M47" i="2"/>
  <c r="S47" i="2" s="1"/>
  <c r="Y47" i="2" s="1"/>
  <c r="U11" i="2"/>
  <c r="O20" i="2"/>
  <c r="U20" i="2" s="1"/>
  <c r="AA20" i="2" s="1"/>
  <c r="M20" i="2"/>
  <c r="S20" i="2" s="1"/>
  <c r="Y20" i="2" s="1"/>
  <c r="O21" i="2"/>
  <c r="U21" i="2" s="1"/>
  <c r="AA21" i="2" s="1"/>
  <c r="M21" i="2"/>
  <c r="S21" i="2" s="1"/>
  <c r="Y21" i="2" s="1"/>
  <c r="O22" i="2"/>
  <c r="U22" i="2" s="1"/>
  <c r="AA22" i="2" s="1"/>
  <c r="M22" i="2"/>
  <c r="S22" i="2" s="1"/>
  <c r="Y22" i="2" s="1"/>
  <c r="O17" i="2"/>
  <c r="U17" i="2" s="1"/>
  <c r="AA17" i="2" s="1"/>
  <c r="M17" i="2"/>
  <c r="S17" i="2" s="1"/>
  <c r="Y17" i="2" s="1"/>
  <c r="P18" i="2"/>
  <c r="V18" i="2" s="1"/>
  <c r="AB18" i="2" s="1"/>
  <c r="N18" i="2"/>
  <c r="T18" i="2" s="1"/>
  <c r="Z18" i="2" s="1"/>
  <c r="L22" i="2"/>
  <c r="R22" i="2" s="1"/>
  <c r="X22" i="2" s="1"/>
  <c r="P19" i="2"/>
  <c r="V19" i="2" s="1"/>
  <c r="AB19" i="2" s="1"/>
  <c r="N19" i="2"/>
  <c r="T19" i="2" s="1"/>
  <c r="Z19" i="2" s="1"/>
  <c r="L21" i="2"/>
  <c r="R21" i="2" s="1"/>
  <c r="X21" i="2" s="1"/>
  <c r="P21" i="2"/>
  <c r="V21" i="2" s="1"/>
  <c r="AB21" i="2" s="1"/>
  <c r="N21" i="2"/>
  <c r="T21" i="2" s="1"/>
  <c r="Z21" i="2" s="1"/>
  <c r="L17" i="2"/>
  <c r="R17" i="2" s="1"/>
  <c r="X17" i="2" s="1"/>
  <c r="L25" i="2"/>
  <c r="R25" i="2" s="1"/>
  <c r="X25" i="2" s="1"/>
  <c r="P22" i="2"/>
  <c r="N22" i="2"/>
  <c r="T22" i="2" s="1"/>
  <c r="Z22" i="2" s="1"/>
  <c r="L26" i="2"/>
  <c r="R26" i="2" s="1"/>
  <c r="X26" i="2" s="1"/>
  <c r="O19" i="2"/>
  <c r="U19" i="2" s="1"/>
  <c r="AA19" i="2" s="1"/>
  <c r="M18" i="2"/>
  <c r="S18" i="2" s="1"/>
  <c r="Y18" i="2" s="1"/>
  <c r="L20" i="2"/>
  <c r="R20" i="2" s="1"/>
  <c r="X20" i="2" s="1"/>
  <c r="P20" i="2"/>
  <c r="V20" i="2" s="1"/>
  <c r="AB20" i="2" s="1"/>
  <c r="N20" i="2"/>
  <c r="T20" i="2" s="1"/>
  <c r="Z20" i="2" s="1"/>
  <c r="N17" i="2"/>
  <c r="T17" i="2" s="1"/>
  <c r="Z17" i="2" s="1"/>
  <c r="M19" i="2"/>
  <c r="S19" i="2" s="1"/>
  <c r="Y19" i="2" s="1"/>
  <c r="P17" i="2"/>
  <c r="V17" i="2" s="1"/>
  <c r="AB17" i="2" s="1"/>
  <c r="O18" i="2"/>
  <c r="U18" i="2" s="1"/>
  <c r="AA18" i="2" s="1"/>
  <c r="V11" i="2"/>
  <c r="AB6" i="2"/>
  <c r="AB11" i="2" s="1"/>
  <c r="Z5" i="2"/>
  <c r="Z11" i="2" s="1"/>
  <c r="T11" i="2"/>
  <c r="U35" i="2"/>
  <c r="AA29" i="2"/>
  <c r="AA35" i="2" s="1"/>
  <c r="P60" i="2"/>
  <c r="V60" i="2" s="1"/>
  <c r="AB60" i="2" s="1"/>
  <c r="P59" i="2"/>
  <c r="V59" i="2" s="1"/>
  <c r="AB59" i="2" s="1"/>
  <c r="P58" i="2"/>
  <c r="V58" i="2" s="1"/>
  <c r="AB58" i="2" s="1"/>
  <c r="P47" i="2"/>
  <c r="V47" i="2" s="1"/>
  <c r="AB47" i="2" s="1"/>
  <c r="P46" i="2"/>
  <c r="V46" i="2" s="1"/>
  <c r="AB46" i="2" s="1"/>
  <c r="P45" i="2"/>
  <c r="V45" i="2" s="1"/>
  <c r="AB45" i="2" s="1"/>
  <c r="V22" i="2"/>
  <c r="AB22" i="2" s="1"/>
  <c r="L19" i="2"/>
  <c r="R19" i="2" s="1"/>
  <c r="X19" i="2" s="1"/>
  <c r="L18" i="2"/>
  <c r="R18" i="2" s="1"/>
  <c r="X18" i="2" s="1"/>
  <c r="L23" i="2" l="1"/>
  <c r="M23" i="2"/>
  <c r="N23" i="2"/>
  <c r="O23" i="2"/>
  <c r="P23" i="2"/>
  <c r="L48" i="2"/>
  <c r="M48" i="2"/>
  <c r="N48" i="2"/>
  <c r="O48" i="2"/>
  <c r="P48" i="2"/>
  <c r="L61" i="2"/>
  <c r="M61" i="2"/>
  <c r="N61" i="2"/>
  <c r="O61" i="2"/>
  <c r="P61" i="2"/>
  <c r="V61" i="2" l="1"/>
  <c r="AB61" i="2"/>
  <c r="U61" i="2"/>
  <c r="AA61" i="2"/>
  <c r="T61" i="2"/>
  <c r="Z61" i="2"/>
  <c r="S61" i="2"/>
  <c r="Y61" i="2"/>
  <c r="R61" i="2"/>
  <c r="X61" i="2"/>
  <c r="V48" i="2"/>
  <c r="AB48" i="2"/>
  <c r="U48" i="2"/>
  <c r="AA48" i="2"/>
  <c r="T48" i="2"/>
  <c r="Z48" i="2"/>
  <c r="S48" i="2"/>
  <c r="Y48" i="2"/>
  <c r="R48" i="2"/>
  <c r="X48" i="2"/>
  <c r="V23" i="2"/>
  <c r="AB23" i="2"/>
  <c r="U23" i="2"/>
  <c r="AA23" i="2"/>
  <c r="T23" i="2"/>
  <c r="Z23" i="2"/>
  <c r="S23" i="2"/>
  <c r="Y23" i="2"/>
  <c r="R23" i="2"/>
  <c r="X23" i="2"/>
</calcChain>
</file>

<file path=xl/sharedStrings.xml><?xml version="1.0" encoding="utf-8"?>
<sst xmlns="http://schemas.openxmlformats.org/spreadsheetml/2006/main" count="236" uniqueCount="36">
  <si>
    <t>Aumento MOP riconosciuto</t>
  </si>
  <si>
    <t>Lotto 2</t>
  </si>
  <si>
    <t>Lotto 4</t>
  </si>
  <si>
    <t>Lotto 5</t>
  </si>
  <si>
    <t>incidenza MOP</t>
  </si>
  <si>
    <t>dal 01/03/2027</t>
  </si>
  <si>
    <t>IMPORTO AGGIUDICATO</t>
  </si>
  <si>
    <t>LOTTO 1</t>
  </si>
  <si>
    <t>UNITA' DI MISURA</t>
  </si>
  <si>
    <t xml:space="preserve">AREE AD
ALTISSIMO RISCHIO </t>
  </si>
  <si>
    <t xml:space="preserve"> AREE AD 
ALTO RISCHIO</t>
  </si>
  <si>
    <t>AREE A 
MEDIO RISCHIO</t>
  </si>
  <si>
    <t>AREE A 
BASSO RISCHIO</t>
  </si>
  <si>
    <t>AREE ESTERNE</t>
  </si>
  <si>
    <t>Canone</t>
  </si>
  <si>
    <t>Canone mensile al MQ (senza servizi accessori)</t>
  </si>
  <si>
    <t>€/mq</t>
  </si>
  <si>
    <t>Servizi accessori</t>
  </si>
  <si>
    <t>Servizio di disinfestazione e derattizzazione</t>
  </si>
  <si>
    <t>Servizio di sgombero neve</t>
  </si>
  <si>
    <t>Servizi di facchinaggio e di trasporto materiali</t>
  </si>
  <si>
    <t>Pulizia camere operatorie tra un intervento e l’altro</t>
  </si>
  <si>
    <t>Trattamento per la prevenzione da legionella</t>
  </si>
  <si>
    <t>Canone mensile con servizi accessori</t>
  </si>
  <si>
    <t>Servizi straordinari</t>
  </si>
  <si>
    <t>Interventi a chiamata</t>
  </si>
  <si>
    <t>€/h</t>
  </si>
  <si>
    <t>Pulizia post cantiere</t>
  </si>
  <si>
    <t>LOTTO 2</t>
  </si>
  <si>
    <t>LOTTO 3</t>
  </si>
  <si>
    <t>LOTTO 4</t>
  </si>
  <si>
    <t>LOTTO 5</t>
  </si>
  <si>
    <t>dal 01/03/2028</t>
  </si>
  <si>
    <t>Lotto 1</t>
  </si>
  <si>
    <t>Lotto 3</t>
  </si>
  <si>
    <t>dalla data di attivazione del rinnovo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</si>
</sst>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  <numFmt numFmtId="166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rgb="FFC00000"/>
      </patternFill>
    </fill>
    <fill>
      <patternFill patternType="solid">
        <fgColor rgb="FF990033"/>
        <bgColor rgb="FFC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10" fontId="0" fillId="0" borderId="1" xfId="0" applyNumberForma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3" fillId="0" borderId="0" xfId="0" applyNumberFormat="1" applyFont="1"/>
    <xf numFmtId="0" fontId="3" fillId="0" borderId="0" xfId="0" applyFont="1"/>
    <xf numFmtId="10" fontId="3" fillId="0" borderId="0" xfId="1" applyNumberFormat="1" applyFont="1"/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/>
    </xf>
    <xf numFmtId="0" fontId="0" fillId="0" borderId="4" xfId="0" applyBorder="1" applyProtection="1">
      <protection hidden="1"/>
    </xf>
    <xf numFmtId="0" fontId="0" fillId="0" borderId="4" xfId="0" applyBorder="1" applyAlignment="1" applyProtection="1">
      <alignment horizontal="center" wrapText="1"/>
      <protection hidden="1"/>
    </xf>
    <xf numFmtId="164" fontId="0" fillId="0" borderId="4" xfId="0" applyNumberFormat="1" applyBorder="1" applyAlignment="1" applyProtection="1">
      <alignment horizontal="right"/>
      <protection locked="0" hidden="1"/>
    </xf>
    <xf numFmtId="0" fontId="0" fillId="0" borderId="1" xfId="0" applyBorder="1" applyProtection="1">
      <protection hidden="1"/>
    </xf>
    <xf numFmtId="0" fontId="4" fillId="0" borderId="1" xfId="0" applyFon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right"/>
      <protection locked="0" hidden="1"/>
    </xf>
    <xf numFmtId="0" fontId="7" fillId="0" borderId="1" xfId="0" applyFont="1" applyBorder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44" fontId="10" fillId="0" borderId="1" xfId="3" applyFont="1" applyFill="1" applyBorder="1" applyAlignment="1">
      <alignment vertical="center"/>
    </xf>
    <xf numFmtId="165" fontId="0" fillId="0" borderId="4" xfId="0" applyNumberFormat="1" applyBorder="1" applyAlignment="1" applyProtection="1">
      <alignment horizontal="right"/>
      <protection locked="0" hidden="1"/>
    </xf>
    <xf numFmtId="164" fontId="4" fillId="0" borderId="1" xfId="0" applyNumberFormat="1" applyFont="1" applyBorder="1" applyAlignment="1" applyProtection="1">
      <alignment horizontal="right"/>
      <protection hidden="1"/>
    </xf>
    <xf numFmtId="164" fontId="4" fillId="0" borderId="4" xfId="0" applyNumberFormat="1" applyFont="1" applyBorder="1" applyAlignment="1" applyProtection="1">
      <alignment horizontal="right"/>
      <protection locked="0" hidden="1"/>
    </xf>
    <xf numFmtId="10" fontId="0" fillId="0" borderId="0" xfId="1" applyNumberFormat="1" applyFont="1"/>
    <xf numFmtId="0" fontId="11" fillId="0" borderId="5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4" fillId="0" borderId="1" xfId="0" applyFont="1" applyBorder="1" applyAlignment="1" applyProtection="1">
      <alignment horizontal="right" wrapText="1"/>
      <protection hidden="1"/>
    </xf>
    <xf numFmtId="0" fontId="7" fillId="0" borderId="1" xfId="0" applyFont="1" applyBorder="1" applyAlignment="1">
      <alignment vertical="center" wrapText="1"/>
    </xf>
    <xf numFmtId="0" fontId="4" fillId="0" borderId="0" xfId="0" applyFont="1"/>
    <xf numFmtId="166" fontId="3" fillId="0" borderId="0" xfId="1" applyNumberFormat="1" applyFont="1"/>
    <xf numFmtId="166" fontId="5" fillId="0" borderId="0" xfId="1" applyNumberFormat="1" applyFont="1"/>
    <xf numFmtId="166" fontId="3" fillId="0" borderId="0" xfId="0" applyNumberFormat="1" applyFont="1"/>
    <xf numFmtId="166" fontId="5" fillId="0" borderId="0" xfId="0" applyNumberFormat="1" applyFont="1"/>
    <xf numFmtId="164" fontId="0" fillId="0" borderId="0" xfId="0" applyNumberFormat="1"/>
    <xf numFmtId="164" fontId="0" fillId="0" borderId="1" xfId="0" applyNumberFormat="1" applyBorder="1" applyAlignment="1" applyProtection="1">
      <alignment horizontal="right"/>
      <protection locked="0" hidden="1"/>
    </xf>
    <xf numFmtId="44" fontId="9" fillId="0" borderId="1" xfId="3" applyFont="1" applyFill="1" applyBorder="1" applyAlignment="1">
      <alignment vertical="center"/>
    </xf>
    <xf numFmtId="17" fontId="4" fillId="0" borderId="1" xfId="0" applyNumberFormat="1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17" fontId="2" fillId="4" borderId="1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Normal 2" xfId="2" xr:uid="{875DCD61-61BA-4E7E-8E70-4B553BA3C2A1}"/>
    <cellStyle name="Normale" xfId="0" builtinId="0"/>
    <cellStyle name="Percentuale" xfId="1" builtinId="5"/>
    <cellStyle name="Valuta 2" xfId="3" xr:uid="{76C67983-34B2-4EA4-89B6-92E8226C1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F63F-6D29-4BFE-95F7-960B891C9CD1}">
  <sheetPr>
    <tabColor theme="1" tint="0.499984740745262"/>
  </sheetPr>
  <dimension ref="B2:M13"/>
  <sheetViews>
    <sheetView showGridLines="0" workbookViewId="0">
      <selection activeCell="D13" sqref="D13"/>
    </sheetView>
  </sheetViews>
  <sheetFormatPr defaultRowHeight="14.4" x14ac:dyDescent="0.3"/>
  <cols>
    <col min="1" max="1" width="4.44140625" customWidth="1"/>
    <col min="2" max="2" width="21.33203125" customWidth="1"/>
    <col min="3" max="3" width="16.88671875" customWidth="1"/>
    <col min="4" max="4" width="21.109375" customWidth="1"/>
    <col min="5" max="5" width="14.88671875" customWidth="1"/>
    <col min="6" max="6" width="21.88671875" customWidth="1"/>
    <col min="7" max="7" width="16.6640625" customWidth="1"/>
    <col min="8" max="8" width="23.88671875" customWidth="1"/>
    <col min="9" max="9" width="15.6640625" customWidth="1"/>
    <col min="10" max="10" width="22" customWidth="1"/>
    <col min="11" max="11" width="16.6640625" customWidth="1"/>
    <col min="12" max="12" width="22.109375" customWidth="1"/>
    <col min="13" max="13" width="16.6640625" customWidth="1"/>
  </cols>
  <sheetData>
    <row r="2" spans="2:13" x14ac:dyDescent="0.3">
      <c r="B2" s="1"/>
      <c r="C2" s="44" t="s">
        <v>0</v>
      </c>
      <c r="D2" s="42" t="s">
        <v>33</v>
      </c>
      <c r="E2" s="43"/>
      <c r="F2" s="45" t="s">
        <v>1</v>
      </c>
      <c r="G2" s="45"/>
      <c r="H2" s="42" t="s">
        <v>34</v>
      </c>
      <c r="I2" s="43"/>
      <c r="J2" s="42" t="s">
        <v>2</v>
      </c>
      <c r="K2" s="43"/>
      <c r="L2" s="42" t="s">
        <v>3</v>
      </c>
      <c r="M2" s="43"/>
    </row>
    <row r="3" spans="2:13" x14ac:dyDescent="0.3">
      <c r="B3" s="2"/>
      <c r="C3" s="44"/>
      <c r="D3" s="12" t="s">
        <v>4</v>
      </c>
      <c r="E3" s="3">
        <v>0.86250000000000004</v>
      </c>
      <c r="F3" s="12" t="s">
        <v>4</v>
      </c>
      <c r="G3" s="3">
        <v>0.90439999999999998</v>
      </c>
      <c r="H3" s="12" t="s">
        <v>4</v>
      </c>
      <c r="I3" s="3">
        <v>0.86539999999999995</v>
      </c>
      <c r="J3" s="12" t="s">
        <v>4</v>
      </c>
      <c r="K3" s="3">
        <v>0.9092339759527186</v>
      </c>
      <c r="L3" s="12" t="s">
        <v>4</v>
      </c>
      <c r="M3" s="3">
        <v>0.9065079658403602</v>
      </c>
    </row>
    <row r="4" spans="2:13" ht="31.5" customHeight="1" x14ac:dyDescent="0.3">
      <c r="B4" s="41" t="s">
        <v>35</v>
      </c>
      <c r="C4" s="5">
        <v>0.11</v>
      </c>
      <c r="D4" s="41" t="str">
        <f>L4</f>
        <v>dalla data di attivazione del rinnovo</v>
      </c>
      <c r="E4" s="6">
        <f>ROUND($C4*E$3,4)</f>
        <v>9.4899999999999998E-2</v>
      </c>
      <c r="F4" s="41" t="str">
        <f>B4</f>
        <v>dalla data di attivazione del rinnovo</v>
      </c>
      <c r="G4" s="6">
        <f>ROUND($C4*G$3,4)</f>
        <v>9.9500000000000005E-2</v>
      </c>
      <c r="H4" s="41" t="str">
        <f>D4</f>
        <v>dalla data di attivazione del rinnovo</v>
      </c>
      <c r="I4" s="6">
        <f>ROUND($C4*I$3,4)</f>
        <v>9.5200000000000007E-2</v>
      </c>
      <c r="J4" s="41" t="str">
        <f>F4</f>
        <v>dalla data di attivazione del rinnovo</v>
      </c>
      <c r="K4" s="6">
        <f t="shared" ref="K4:M6" si="0">ROUND($C4*K$3,4)</f>
        <v>0.1</v>
      </c>
      <c r="L4" s="41" t="str">
        <f>J4</f>
        <v>dalla data di attivazione del rinnovo</v>
      </c>
      <c r="M4" s="6">
        <f t="shared" si="0"/>
        <v>9.9699999999999997E-2</v>
      </c>
    </row>
    <row r="5" spans="2:13" x14ac:dyDescent="0.3">
      <c r="B5" s="4" t="s">
        <v>5</v>
      </c>
      <c r="C5" s="5">
        <v>1.4999999999999999E-2</v>
      </c>
      <c r="D5" s="4" t="str">
        <f>L5</f>
        <v>dal 01/03/2027</v>
      </c>
      <c r="E5" s="6">
        <f>ROUND($C5*E$3,4)</f>
        <v>1.29E-2</v>
      </c>
      <c r="F5" s="4" t="str">
        <f>B5</f>
        <v>dal 01/03/2027</v>
      </c>
      <c r="G5" s="6">
        <f>ROUND($C5*G$3,4)</f>
        <v>1.3599999999999999E-2</v>
      </c>
      <c r="H5" s="4" t="str">
        <f>D5</f>
        <v>dal 01/03/2027</v>
      </c>
      <c r="I5" s="6">
        <f>ROUND($C5*I$3,4)</f>
        <v>1.2999999999999999E-2</v>
      </c>
      <c r="J5" s="4" t="str">
        <f>F5</f>
        <v>dal 01/03/2027</v>
      </c>
      <c r="K5" s="6">
        <f t="shared" si="0"/>
        <v>1.3599999999999999E-2</v>
      </c>
      <c r="L5" s="4" t="str">
        <f>J5</f>
        <v>dal 01/03/2027</v>
      </c>
      <c r="M5" s="6">
        <f t="shared" si="0"/>
        <v>1.3599999999999999E-2</v>
      </c>
    </row>
    <row r="6" spans="2:13" x14ac:dyDescent="0.3">
      <c r="B6" s="7" t="s">
        <v>32</v>
      </c>
      <c r="C6" s="5">
        <v>0.02</v>
      </c>
      <c r="D6" s="4" t="str">
        <f>L6</f>
        <v>dal 01/03/2028</v>
      </c>
      <c r="E6" s="6">
        <f>ROUND($C6*E$3,4)</f>
        <v>1.7299999999999999E-2</v>
      </c>
      <c r="F6" s="4" t="str">
        <f>B6</f>
        <v>dal 01/03/2028</v>
      </c>
      <c r="G6" s="6">
        <f>ROUND($C$6*$G$3,4)</f>
        <v>1.8100000000000002E-2</v>
      </c>
      <c r="H6" s="4" t="str">
        <f>D6</f>
        <v>dal 01/03/2028</v>
      </c>
      <c r="I6" s="6">
        <f>ROUND($C6*I$3,4)</f>
        <v>1.7299999999999999E-2</v>
      </c>
      <c r="J6" s="4" t="str">
        <f>F6</f>
        <v>dal 01/03/2028</v>
      </c>
      <c r="K6" s="6">
        <f t="shared" si="0"/>
        <v>1.8200000000000001E-2</v>
      </c>
      <c r="L6" s="4" t="str">
        <f>J6</f>
        <v>dal 01/03/2028</v>
      </c>
      <c r="M6" s="6">
        <f t="shared" si="0"/>
        <v>1.8100000000000002E-2</v>
      </c>
    </row>
    <row r="8" spans="2:13" x14ac:dyDescent="0.3">
      <c r="F8" s="8"/>
      <c r="G8" s="9"/>
      <c r="J8" s="8"/>
      <c r="K8" s="9"/>
      <c r="L8" s="8"/>
      <c r="M8" s="9"/>
    </row>
    <row r="9" spans="2:13" x14ac:dyDescent="0.3">
      <c r="F9" s="8"/>
      <c r="G9" s="9"/>
      <c r="J9" s="8"/>
      <c r="K9" s="9"/>
      <c r="L9" s="8"/>
      <c r="M9" s="9"/>
    </row>
    <row r="10" spans="2:13" x14ac:dyDescent="0.3">
      <c r="F10" s="8"/>
      <c r="G10" s="9"/>
      <c r="J10" s="8"/>
      <c r="K10" s="9"/>
      <c r="L10" s="8"/>
      <c r="M10" s="9"/>
    </row>
    <row r="11" spans="2:13" x14ac:dyDescent="0.3">
      <c r="F11" s="9"/>
      <c r="G11" s="10"/>
      <c r="J11" s="9"/>
      <c r="K11" s="10"/>
      <c r="L11" s="9"/>
      <c r="M11" s="10"/>
    </row>
    <row r="12" spans="2:13" x14ac:dyDescent="0.3">
      <c r="F12" s="9"/>
      <c r="G12" s="10"/>
      <c r="J12" s="9"/>
      <c r="K12" s="10"/>
      <c r="L12" s="9"/>
      <c r="M12" s="10"/>
    </row>
    <row r="13" spans="2:13" x14ac:dyDescent="0.3">
      <c r="F13" s="9"/>
      <c r="G13" s="8"/>
      <c r="J13" s="9"/>
      <c r="K13" s="8"/>
      <c r="L13" s="9"/>
      <c r="M13" s="8"/>
    </row>
  </sheetData>
  <mergeCells count="6">
    <mergeCell ref="H2:I2"/>
    <mergeCell ref="C2:C3"/>
    <mergeCell ref="F2:G2"/>
    <mergeCell ref="J2:K2"/>
    <mergeCell ref="L2:M2"/>
    <mergeCell ref="D2:E2"/>
  </mergeCells>
  <pageMargins left="0.7" right="0.7" top="0.75" bottom="0.75" header="0.3" footer="0.3"/>
  <ignoredErrors>
    <ignoredError sqref="J4:M6 G4:G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0269-164B-4B2B-A057-EE83DC61EC2B}">
  <sheetPr>
    <tabColor theme="1" tint="0.499984740745262"/>
    <pageSetUpPr fitToPage="1"/>
  </sheetPr>
  <dimension ref="B2:AK101"/>
  <sheetViews>
    <sheetView showGridLines="0" showZeros="0" tabSelected="1" workbookViewId="0">
      <selection activeCell="H69" sqref="H69"/>
    </sheetView>
  </sheetViews>
  <sheetFormatPr defaultColWidth="8.88671875" defaultRowHeight="14.4" x14ac:dyDescent="0.3"/>
  <cols>
    <col min="1" max="1" width="4.109375" customWidth="1"/>
    <col min="2" max="2" width="12.109375" customWidth="1"/>
    <col min="3" max="3" width="40.88671875" customWidth="1"/>
    <col min="4" max="4" width="11" customWidth="1"/>
    <col min="5" max="5" width="3" customWidth="1"/>
    <col min="6" max="6" width="11.6640625" customWidth="1"/>
    <col min="7" max="10" width="10.44140625" customWidth="1"/>
    <col min="11" max="11" width="2.88671875" customWidth="1"/>
    <col min="12" max="12" width="11.6640625" customWidth="1"/>
    <col min="13" max="16" width="10.44140625" customWidth="1"/>
    <col min="17" max="17" width="2.88671875" customWidth="1"/>
    <col min="18" max="18" width="11.6640625" customWidth="1"/>
    <col min="19" max="22" width="10.44140625" customWidth="1"/>
    <col min="23" max="23" width="2.88671875" customWidth="1"/>
    <col min="24" max="24" width="11.6640625" customWidth="1"/>
    <col min="25" max="28" width="10.44140625" customWidth="1"/>
  </cols>
  <sheetData>
    <row r="2" spans="2:28" ht="15" customHeight="1" x14ac:dyDescent="0.3">
      <c r="F2" s="50" t="s">
        <v>6</v>
      </c>
      <c r="G2" s="50"/>
      <c r="H2" s="50"/>
      <c r="I2" s="50"/>
      <c r="J2" s="50"/>
      <c r="L2" s="50" t="s">
        <v>35</v>
      </c>
      <c r="M2" s="50"/>
      <c r="N2" s="50"/>
      <c r="O2" s="50"/>
      <c r="P2" s="50"/>
      <c r="R2" s="51" t="str">
        <f>'Aumenti %'!B5</f>
        <v>dal 01/03/2027</v>
      </c>
      <c r="S2" s="50"/>
      <c r="T2" s="50"/>
      <c r="U2" s="50"/>
      <c r="V2" s="50"/>
      <c r="X2" s="51" t="str">
        <f>'Aumenti %'!B6</f>
        <v>dal 01/03/2028</v>
      </c>
      <c r="Y2" s="50"/>
      <c r="Z2" s="50"/>
      <c r="AA2" s="50"/>
      <c r="AB2" s="50"/>
    </row>
    <row r="4" spans="2:28" ht="48" customHeight="1" x14ac:dyDescent="0.3">
      <c r="B4" s="47" t="s">
        <v>7</v>
      </c>
      <c r="C4" s="47"/>
      <c r="D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R4" s="11" t="s">
        <v>9</v>
      </c>
      <c r="S4" s="11" t="s">
        <v>10</v>
      </c>
      <c r="T4" s="11" t="s">
        <v>11</v>
      </c>
      <c r="U4" s="11" t="s">
        <v>12</v>
      </c>
      <c r="V4" s="11" t="s">
        <v>13</v>
      </c>
      <c r="X4" s="11" t="s">
        <v>9</v>
      </c>
      <c r="Y4" s="11" t="s">
        <v>10</v>
      </c>
      <c r="Z4" s="11" t="s">
        <v>11</v>
      </c>
      <c r="AA4" s="11" t="s">
        <v>12</v>
      </c>
      <c r="AB4" s="11" t="s">
        <v>13</v>
      </c>
    </row>
    <row r="5" spans="2:28" x14ac:dyDescent="0.3">
      <c r="B5" s="12" t="s">
        <v>14</v>
      </c>
      <c r="C5" s="13" t="s">
        <v>15</v>
      </c>
      <c r="D5" s="14" t="s">
        <v>16</v>
      </c>
      <c r="F5" s="15">
        <v>6</v>
      </c>
      <c r="G5" s="15">
        <v>3.5</v>
      </c>
      <c r="H5" s="15">
        <v>2.2200000000000002</v>
      </c>
      <c r="I5" s="15">
        <v>1</v>
      </c>
      <c r="J5" s="15">
        <v>0.1</v>
      </c>
      <c r="L5" s="15">
        <f>ROUND(F5*(1+'Aumenti %'!$E$4),2)</f>
        <v>6.57</v>
      </c>
      <c r="M5" s="15">
        <f>ROUND(G5*(1+'Aumenti %'!$E$4),2)</f>
        <v>3.83</v>
      </c>
      <c r="N5" s="15">
        <f>ROUND(H5*(1+'Aumenti %'!$E$4),2)</f>
        <v>2.4300000000000002</v>
      </c>
      <c r="O5" s="15">
        <f>ROUND(I5*(1+'Aumenti %'!$E$4),2)</f>
        <v>1.0900000000000001</v>
      </c>
      <c r="P5" s="15">
        <f>ROUND(J5*(1+'Aumenti %'!$E$4),2)</f>
        <v>0.11</v>
      </c>
      <c r="R5" s="15">
        <f>ROUND(L5*(1+'Aumenti %'!$E$5),2)</f>
        <v>6.65</v>
      </c>
      <c r="S5" s="15">
        <f>ROUND(M5*(1+'Aumenti %'!$E$5),2)</f>
        <v>3.88</v>
      </c>
      <c r="T5" s="15">
        <f>ROUND(N5*(1+'Aumenti %'!$E$5),2)</f>
        <v>2.46</v>
      </c>
      <c r="U5" s="15">
        <f>ROUND(O5*(1+'Aumenti %'!$E$5),2)</f>
        <v>1.1000000000000001</v>
      </c>
      <c r="V5" s="15">
        <f>ROUND(P5*(1+'Aumenti %'!$E$5),2)</f>
        <v>0.11</v>
      </c>
      <c r="X5" s="15">
        <f>ROUND(R5*(1+'Aumenti %'!$E$6),2)</f>
        <v>6.77</v>
      </c>
      <c r="Y5" s="15">
        <f>ROUND(S5*(1+'Aumenti %'!$E$6),2)</f>
        <v>3.95</v>
      </c>
      <c r="Z5" s="15">
        <f>ROUND(T5*(1+'Aumenti %'!$E$6),2)</f>
        <v>2.5</v>
      </c>
      <c r="AA5" s="15">
        <f>ROUND(U5*(1+'Aumenti %'!$E$6),2)</f>
        <v>1.1200000000000001</v>
      </c>
      <c r="AB5" s="15">
        <f>ROUND(V5*(1+'Aumenti %'!$E$6),2)</f>
        <v>0.11</v>
      </c>
    </row>
    <row r="6" spans="2:28" x14ac:dyDescent="0.3">
      <c r="B6" s="49" t="s">
        <v>17</v>
      </c>
      <c r="C6" s="16" t="s">
        <v>18</v>
      </c>
      <c r="D6" s="14" t="s">
        <v>16</v>
      </c>
      <c r="F6" s="15">
        <v>0.01</v>
      </c>
      <c r="G6" s="15">
        <v>0.01</v>
      </c>
      <c r="H6" s="15">
        <v>0.01</v>
      </c>
      <c r="I6" s="15">
        <v>0.01</v>
      </c>
      <c r="J6" s="15">
        <v>0.01</v>
      </c>
      <c r="L6" s="15">
        <f>ROUND(F6*(1+'Aumenti %'!$E$4),2)</f>
        <v>0.01</v>
      </c>
      <c r="M6" s="15">
        <f>ROUND(G6*(1+'Aumenti %'!$E$4),2)</f>
        <v>0.01</v>
      </c>
      <c r="N6" s="15">
        <f>ROUND(H6*(1+'Aumenti %'!$E$4),2)</f>
        <v>0.01</v>
      </c>
      <c r="O6" s="15">
        <f>ROUND(I6*(1+'Aumenti %'!$E$4),2)</f>
        <v>0.01</v>
      </c>
      <c r="P6" s="15">
        <f>ROUND(J6*(1+'Aumenti %'!$E$4),2)</f>
        <v>0.01</v>
      </c>
      <c r="R6" s="15">
        <f>ROUND(L6*(1+'Aumenti %'!$E$5),2)</f>
        <v>0.01</v>
      </c>
      <c r="S6" s="15">
        <f>ROUND(M6*(1+'Aumenti %'!$E$5),2)</f>
        <v>0.01</v>
      </c>
      <c r="T6" s="15">
        <f>ROUND(N6*(1+'Aumenti %'!$E$5),2)</f>
        <v>0.01</v>
      </c>
      <c r="U6" s="15">
        <f>ROUND(O6*(1+'Aumenti %'!$E$5),2)</f>
        <v>0.01</v>
      </c>
      <c r="V6" s="15">
        <f>ROUND(P6*(1+'Aumenti %'!$E$5),2)</f>
        <v>0.01</v>
      </c>
      <c r="X6" s="15">
        <f>ROUND(R6*(1+'Aumenti %'!$E$6),2)</f>
        <v>0.01</v>
      </c>
      <c r="Y6" s="15">
        <f>ROUND(S6*(1+'Aumenti %'!$E$6),2)</f>
        <v>0.01</v>
      </c>
      <c r="Z6" s="15">
        <f>ROUND(T6*(1+'Aumenti %'!$E$6),2)</f>
        <v>0.01</v>
      </c>
      <c r="AA6" s="15">
        <f>ROUND(U6*(1+'Aumenti %'!$E$6),2)</f>
        <v>0.01</v>
      </c>
      <c r="AB6" s="15">
        <f>ROUND(V6*(1+'Aumenti %'!$E$6),2)</f>
        <v>0.01</v>
      </c>
    </row>
    <row r="7" spans="2:28" x14ac:dyDescent="0.3">
      <c r="B7" s="49"/>
      <c r="C7" s="16" t="s">
        <v>19</v>
      </c>
      <c r="D7" s="14" t="s">
        <v>16</v>
      </c>
      <c r="F7" s="15">
        <v>0</v>
      </c>
      <c r="G7" s="15">
        <v>0</v>
      </c>
      <c r="H7" s="15">
        <v>0</v>
      </c>
      <c r="I7" s="15">
        <v>0</v>
      </c>
      <c r="J7" s="15">
        <v>0.01</v>
      </c>
      <c r="L7" s="15">
        <f>ROUND(F7*(1+'Aumenti %'!$E$4),2)</f>
        <v>0</v>
      </c>
      <c r="M7" s="15">
        <f>ROUND(G7*(1+'Aumenti %'!$E$4),2)</f>
        <v>0</v>
      </c>
      <c r="N7" s="15">
        <f>ROUND(H7*(1+'Aumenti %'!$E$4),2)</f>
        <v>0</v>
      </c>
      <c r="O7" s="15">
        <f>ROUND(I7*(1+'Aumenti %'!$E$4),2)</f>
        <v>0</v>
      </c>
      <c r="P7" s="15">
        <f>ROUND(J7*(1+'Aumenti %'!$E$4),2)</f>
        <v>0.01</v>
      </c>
      <c r="R7" s="15">
        <f>ROUND(L7*(1+'Aumenti %'!$E$5),2)</f>
        <v>0</v>
      </c>
      <c r="S7" s="15">
        <f>ROUND(M7*(1+'Aumenti %'!$E$5),2)</f>
        <v>0</v>
      </c>
      <c r="T7" s="15">
        <f>ROUND(N7*(1+'Aumenti %'!$E$5),2)</f>
        <v>0</v>
      </c>
      <c r="U7" s="15">
        <f>ROUND(O7*(1+'Aumenti %'!$E$5),2)</f>
        <v>0</v>
      </c>
      <c r="V7" s="15">
        <f>ROUND(P7*(1+'Aumenti %'!$E$5),2)</f>
        <v>0.01</v>
      </c>
      <c r="X7" s="15">
        <f>ROUND(R7*(1+'Aumenti %'!$E$6),2)</f>
        <v>0</v>
      </c>
      <c r="Y7" s="15">
        <f>ROUND(S7*(1+'Aumenti %'!$E$6),2)</f>
        <v>0</v>
      </c>
      <c r="Z7" s="15">
        <f>ROUND(T7*(1+'Aumenti %'!$E$6),2)</f>
        <v>0</v>
      </c>
      <c r="AA7" s="15">
        <f>ROUND(U7*(1+'Aumenti %'!$E$6),2)</f>
        <v>0</v>
      </c>
      <c r="AB7" s="15">
        <f>ROUND(V7*(1+'Aumenti %'!$E$6),2)</f>
        <v>0.01</v>
      </c>
    </row>
    <row r="8" spans="2:28" x14ac:dyDescent="0.3">
      <c r="B8" s="49"/>
      <c r="C8" s="16" t="s">
        <v>20</v>
      </c>
      <c r="D8" s="14" t="s">
        <v>16</v>
      </c>
      <c r="F8" s="15">
        <v>0.01</v>
      </c>
      <c r="G8" s="15">
        <v>0.01</v>
      </c>
      <c r="H8" s="15">
        <v>0.01</v>
      </c>
      <c r="I8" s="15">
        <v>0.01</v>
      </c>
      <c r="J8" s="15">
        <v>0.01</v>
      </c>
      <c r="L8" s="15">
        <f>ROUND(F8*(1+'Aumenti %'!$E$4),2)</f>
        <v>0.01</v>
      </c>
      <c r="M8" s="15">
        <f>ROUND(G8*(1+'Aumenti %'!$E$4),2)</f>
        <v>0.01</v>
      </c>
      <c r="N8" s="15">
        <f>ROUND(H8*(1+'Aumenti %'!$E$4),2)</f>
        <v>0.01</v>
      </c>
      <c r="O8" s="15">
        <f>ROUND(I8*(1+'Aumenti %'!$E$4),2)</f>
        <v>0.01</v>
      </c>
      <c r="P8" s="15">
        <f>ROUND(J8*(1+'Aumenti %'!$E$4),2)</f>
        <v>0.01</v>
      </c>
      <c r="R8" s="15">
        <f>ROUND(L8*(1+'Aumenti %'!$E$5),2)</f>
        <v>0.01</v>
      </c>
      <c r="S8" s="15">
        <f>ROUND(M8*(1+'Aumenti %'!$E$5),2)</f>
        <v>0.01</v>
      </c>
      <c r="T8" s="15">
        <f>ROUND(N8*(1+'Aumenti %'!$E$5),2)</f>
        <v>0.01</v>
      </c>
      <c r="U8" s="15">
        <f>ROUND(O8*(1+'Aumenti %'!$E$5),2)</f>
        <v>0.01</v>
      </c>
      <c r="V8" s="15">
        <f>ROUND(P8*(1+'Aumenti %'!$E$5),2)</f>
        <v>0.01</v>
      </c>
      <c r="X8" s="15">
        <f>ROUND(R8*(1+'Aumenti %'!$E$6),2)</f>
        <v>0.01</v>
      </c>
      <c r="Y8" s="15">
        <f>ROUND(S8*(1+'Aumenti %'!$E$6),2)</f>
        <v>0.01</v>
      </c>
      <c r="Z8" s="15">
        <f>ROUND(T8*(1+'Aumenti %'!$E$6),2)</f>
        <v>0.01</v>
      </c>
      <c r="AA8" s="15">
        <f>ROUND(U8*(1+'Aumenti %'!$E$6),2)</f>
        <v>0.01</v>
      </c>
      <c r="AB8" s="15">
        <f>ROUND(V8*(1+'Aumenti %'!$E$6),2)</f>
        <v>0.01</v>
      </c>
    </row>
    <row r="9" spans="2:28" ht="15.6" customHeight="1" x14ac:dyDescent="0.3">
      <c r="B9" s="49"/>
      <c r="C9" s="16" t="s">
        <v>21</v>
      </c>
      <c r="D9" s="14" t="s">
        <v>16</v>
      </c>
      <c r="F9" s="15">
        <v>0.01</v>
      </c>
      <c r="G9" s="15">
        <v>0</v>
      </c>
      <c r="H9" s="15">
        <v>0</v>
      </c>
      <c r="I9" s="15">
        <v>0</v>
      </c>
      <c r="J9" s="15">
        <v>0</v>
      </c>
      <c r="L9" s="15">
        <f>ROUND(F9*(1+'Aumenti %'!$E$4),2)</f>
        <v>0.01</v>
      </c>
      <c r="M9" s="15">
        <f>ROUND(G9*(1+'Aumenti %'!$E$4),2)</f>
        <v>0</v>
      </c>
      <c r="N9" s="15">
        <f>ROUND(H9*(1+'Aumenti %'!$E$4),2)</f>
        <v>0</v>
      </c>
      <c r="O9" s="15">
        <f>ROUND(I9*(1+'Aumenti %'!$E$4),2)</f>
        <v>0</v>
      </c>
      <c r="P9" s="15">
        <f>ROUND(J9*(1+'Aumenti %'!$E$4),2)</f>
        <v>0</v>
      </c>
      <c r="R9" s="15">
        <f>ROUND(L9*(1+'Aumenti %'!$E$5),2)</f>
        <v>0.01</v>
      </c>
      <c r="S9" s="15">
        <f>ROUND(M9*(1+'Aumenti %'!$E$5),2)</f>
        <v>0</v>
      </c>
      <c r="T9" s="15">
        <f>ROUND(N9*(1+'Aumenti %'!$E$5),2)</f>
        <v>0</v>
      </c>
      <c r="U9" s="15">
        <f>ROUND(O9*(1+'Aumenti %'!$E$5),2)</f>
        <v>0</v>
      </c>
      <c r="V9" s="15">
        <f>ROUND(P9*(1+'Aumenti %'!$E$5),2)</f>
        <v>0</v>
      </c>
      <c r="X9" s="15">
        <f>ROUND(R9*(1+'Aumenti %'!$E$6),2)</f>
        <v>0.01</v>
      </c>
      <c r="Y9" s="15">
        <f>ROUND(S9*(1+'Aumenti %'!$E$6),2)</f>
        <v>0</v>
      </c>
      <c r="Z9" s="15">
        <f>ROUND(T9*(1+'Aumenti %'!$E$6),2)</f>
        <v>0</v>
      </c>
      <c r="AA9" s="15">
        <f>ROUND(U9*(1+'Aumenti %'!$E$6),2)</f>
        <v>0</v>
      </c>
      <c r="AB9" s="15">
        <f>ROUND(V9*(1+'Aumenti %'!$E$6),2)</f>
        <v>0</v>
      </c>
    </row>
    <row r="10" spans="2:28" x14ac:dyDescent="0.3">
      <c r="B10" s="49"/>
      <c r="C10" s="16" t="s">
        <v>22</v>
      </c>
      <c r="D10" s="14" t="s">
        <v>16</v>
      </c>
      <c r="F10" s="15">
        <v>0.01</v>
      </c>
      <c r="G10" s="15">
        <v>0.01</v>
      </c>
      <c r="H10" s="15">
        <v>0.01</v>
      </c>
      <c r="I10" s="15">
        <v>0.01</v>
      </c>
      <c r="J10" s="15">
        <v>0.01</v>
      </c>
      <c r="L10" s="15">
        <f>ROUND(F10*(1+'Aumenti %'!$E$4),2)</f>
        <v>0.01</v>
      </c>
      <c r="M10" s="15">
        <f>ROUND(G10*(1+'Aumenti %'!$E$4),2)</f>
        <v>0.01</v>
      </c>
      <c r="N10" s="15">
        <f>ROUND(H10*(1+'Aumenti %'!$E$4),2)</f>
        <v>0.01</v>
      </c>
      <c r="O10" s="15">
        <f>ROUND(I10*(1+'Aumenti %'!$E$4),2)</f>
        <v>0.01</v>
      </c>
      <c r="P10" s="15">
        <f>ROUND(J10*(1+'Aumenti %'!$E$4),2)</f>
        <v>0.01</v>
      </c>
      <c r="R10" s="15">
        <f>ROUND(L10*(1+'Aumenti %'!$E$5),2)</f>
        <v>0.01</v>
      </c>
      <c r="S10" s="15">
        <f>ROUND(M10*(1+'Aumenti %'!$E$5),2)</f>
        <v>0.01</v>
      </c>
      <c r="T10" s="15">
        <f>ROUND(N10*(1+'Aumenti %'!$E$5),2)</f>
        <v>0.01</v>
      </c>
      <c r="U10" s="15">
        <f>ROUND(O10*(1+'Aumenti %'!$E$5),2)</f>
        <v>0.01</v>
      </c>
      <c r="V10" s="15">
        <f>ROUND(P10*(1+'Aumenti %'!$E$5),2)</f>
        <v>0.01</v>
      </c>
      <c r="X10" s="15">
        <f>ROUND(R10*(1+'Aumenti %'!$E$6),2)</f>
        <v>0.01</v>
      </c>
      <c r="Y10" s="15">
        <f>ROUND(S10*(1+'Aumenti %'!$E$6),2)</f>
        <v>0.01</v>
      </c>
      <c r="Z10" s="15">
        <f>ROUND(T10*(1+'Aumenti %'!$E$6),2)</f>
        <v>0.01</v>
      </c>
      <c r="AA10" s="15">
        <f>ROUND(U10*(1+'Aumenti %'!$E$6),2)</f>
        <v>0.01</v>
      </c>
      <c r="AB10" s="15">
        <f>ROUND(V10*(1+'Aumenti %'!$E$6),2)</f>
        <v>0.01</v>
      </c>
    </row>
    <row r="11" spans="2:28" x14ac:dyDescent="0.3">
      <c r="C11" s="17" t="s">
        <v>23</v>
      </c>
      <c r="D11" s="14" t="s">
        <v>16</v>
      </c>
      <c r="F11" s="23">
        <f>SUM(F5:F10)</f>
        <v>6.0399999999999991</v>
      </c>
      <c r="G11" s="23">
        <f t="shared" ref="G11:J11" si="0">SUM(G5:G10)</f>
        <v>3.5299999999999994</v>
      </c>
      <c r="H11" s="23">
        <f t="shared" si="0"/>
        <v>2.2499999999999996</v>
      </c>
      <c r="I11" s="23">
        <f t="shared" si="0"/>
        <v>1.03</v>
      </c>
      <c r="J11" s="23">
        <f t="shared" si="0"/>
        <v>0.14000000000000001</v>
      </c>
      <c r="L11" s="24">
        <f>SUM(L5:L10)</f>
        <v>6.6099999999999994</v>
      </c>
      <c r="M11" s="24">
        <f>SUM(M5:M10)</f>
        <v>3.8599999999999994</v>
      </c>
      <c r="N11" s="24">
        <f>SUM(N5:N10)</f>
        <v>2.4599999999999995</v>
      </c>
      <c r="O11" s="24">
        <f>SUM(O5:O10)</f>
        <v>1.1200000000000001</v>
      </c>
      <c r="P11" s="24">
        <f>SUM(P5:P10)</f>
        <v>0.15000000000000002</v>
      </c>
      <c r="R11" s="24">
        <f>SUM(R5:R10)</f>
        <v>6.6899999999999995</v>
      </c>
      <c r="S11" s="24">
        <f>SUM(S5:S10)</f>
        <v>3.9099999999999993</v>
      </c>
      <c r="T11" s="24">
        <f>SUM(T5:T10)</f>
        <v>2.4899999999999993</v>
      </c>
      <c r="U11" s="24">
        <f>SUM(U5:U10)</f>
        <v>1.1300000000000001</v>
      </c>
      <c r="V11" s="24">
        <f>SUM(V5:V10)</f>
        <v>0.15000000000000002</v>
      </c>
      <c r="X11" s="24">
        <f>SUM(X5:X10)</f>
        <v>6.8099999999999987</v>
      </c>
      <c r="Y11" s="24">
        <f>SUM(Y5:Y10)</f>
        <v>3.9799999999999995</v>
      </c>
      <c r="Z11" s="24">
        <f>SUM(Z5:Z10)</f>
        <v>2.5299999999999994</v>
      </c>
      <c r="AA11" s="24">
        <f>SUM(AA5:AA10)</f>
        <v>1.1500000000000001</v>
      </c>
      <c r="AB11" s="24">
        <f>SUM(AB5:AB10)</f>
        <v>0.15000000000000002</v>
      </c>
    </row>
    <row r="12" spans="2:28" x14ac:dyDescent="0.3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2:28" x14ac:dyDescent="0.3">
      <c r="B13" s="46" t="s">
        <v>24</v>
      </c>
      <c r="C13" s="19" t="s">
        <v>25</v>
      </c>
      <c r="D13" s="20" t="s">
        <v>26</v>
      </c>
      <c r="F13" s="21">
        <v>14.43</v>
      </c>
      <c r="L13" s="39">
        <f>ROUND(F13*(1+'Aumenti %'!$E$4),2)</f>
        <v>15.8</v>
      </c>
      <c r="R13" s="39">
        <f>ROUND(L13*(1+'Aumenti %'!$E$5),2)</f>
        <v>16</v>
      </c>
      <c r="X13" s="39">
        <f>ROUND(R13*(1+'Aumenti %'!$E$6),2)</f>
        <v>16.28</v>
      </c>
    </row>
    <row r="14" spans="2:28" x14ac:dyDescent="0.3">
      <c r="B14" s="46"/>
      <c r="C14" s="19" t="s">
        <v>27</v>
      </c>
      <c r="D14" s="20" t="s">
        <v>16</v>
      </c>
      <c r="F14" s="21">
        <v>1.29</v>
      </c>
      <c r="L14" s="39">
        <f>ROUND(F14*(1+'Aumenti %'!$E$4),2)</f>
        <v>1.41</v>
      </c>
      <c r="R14" s="39">
        <f>ROUND(L14*(1+'Aumenti %'!$E$5),2)</f>
        <v>1.43</v>
      </c>
      <c r="X14" s="15">
        <f>ROUND(R14*(1+'Aumenti %'!$E$6),2)</f>
        <v>1.45</v>
      </c>
    </row>
    <row r="16" spans="2:28" ht="48" customHeight="1" x14ac:dyDescent="0.3">
      <c r="B16" s="47" t="s">
        <v>28</v>
      </c>
      <c r="C16" s="47"/>
      <c r="D16" s="11" t="s">
        <v>8</v>
      </c>
      <c r="F16" s="11" t="s">
        <v>9</v>
      </c>
      <c r="G16" s="11" t="s">
        <v>10</v>
      </c>
      <c r="H16" s="11" t="s">
        <v>11</v>
      </c>
      <c r="I16" s="11" t="s">
        <v>12</v>
      </c>
      <c r="J16" s="11" t="s">
        <v>13</v>
      </c>
      <c r="L16" s="11" t="s">
        <v>9</v>
      </c>
      <c r="M16" s="11" t="s">
        <v>10</v>
      </c>
      <c r="N16" s="11" t="s">
        <v>11</v>
      </c>
      <c r="O16" s="11" t="s">
        <v>12</v>
      </c>
      <c r="P16" s="11" t="s">
        <v>13</v>
      </c>
      <c r="R16" s="11" t="s">
        <v>9</v>
      </c>
      <c r="S16" s="11" t="s">
        <v>10</v>
      </c>
      <c r="T16" s="11" t="s">
        <v>11</v>
      </c>
      <c r="U16" s="11" t="s">
        <v>12</v>
      </c>
      <c r="V16" s="11" t="s">
        <v>13</v>
      </c>
      <c r="X16" s="11" t="s">
        <v>9</v>
      </c>
      <c r="Y16" s="11" t="s">
        <v>10</v>
      </c>
      <c r="Z16" s="11" t="s">
        <v>11</v>
      </c>
      <c r="AA16" s="11" t="s">
        <v>12</v>
      </c>
      <c r="AB16" s="11" t="s">
        <v>13</v>
      </c>
    </row>
    <row r="17" spans="2:37" x14ac:dyDescent="0.3">
      <c r="B17" s="12" t="s">
        <v>14</v>
      </c>
      <c r="C17" s="13" t="s">
        <v>15</v>
      </c>
      <c r="D17" s="14" t="s">
        <v>16</v>
      </c>
      <c r="F17" s="15">
        <v>4.78</v>
      </c>
      <c r="G17" s="15">
        <v>3.67</v>
      </c>
      <c r="H17" s="15">
        <v>2</v>
      </c>
      <c r="I17" s="15">
        <v>1.1000000000000001</v>
      </c>
      <c r="J17" s="15">
        <v>0.09</v>
      </c>
      <c r="L17" s="15">
        <f>ROUND(F17*(1+'Aumenti %'!$G$4),2)</f>
        <v>5.26</v>
      </c>
      <c r="M17" s="15">
        <f>ROUND(G17*(1+'Aumenti %'!$G$4),2)</f>
        <v>4.04</v>
      </c>
      <c r="N17" s="15">
        <f>ROUND(H17*(1+'Aumenti %'!$G$4),2)</f>
        <v>2.2000000000000002</v>
      </c>
      <c r="O17" s="15">
        <f>ROUND(I17*(1+'Aumenti %'!$G$4),2)</f>
        <v>1.21</v>
      </c>
      <c r="P17" s="15">
        <f>ROUND(J17*(1+'Aumenti %'!$G$4),2)</f>
        <v>0.1</v>
      </c>
      <c r="R17" s="15">
        <f>ROUND(L17*(1+'Aumenti %'!$G$5),2)</f>
        <v>5.33</v>
      </c>
      <c r="S17" s="15">
        <f>ROUND(M17*(1+'Aumenti %'!$G$5),2)</f>
        <v>4.09</v>
      </c>
      <c r="T17" s="15">
        <f>ROUND(N17*(1+'Aumenti %'!$G$5),2)</f>
        <v>2.23</v>
      </c>
      <c r="U17" s="15">
        <f>ROUND(O17*(1+'Aumenti %'!$G$5),2)</f>
        <v>1.23</v>
      </c>
      <c r="V17" s="15">
        <f>ROUND(P17*(1+'Aumenti %'!$G$5),2)</f>
        <v>0.1</v>
      </c>
      <c r="X17" s="15">
        <f>ROUND(R17*(1+'Aumenti %'!$G$6),2)</f>
        <v>5.43</v>
      </c>
      <c r="Y17" s="15">
        <f>ROUND(S17*(1+'Aumenti %'!$G$6),2)</f>
        <v>4.16</v>
      </c>
      <c r="Z17" s="15">
        <f>ROUND(T17*(1+'Aumenti %'!$G$6),2)</f>
        <v>2.27</v>
      </c>
      <c r="AA17" s="15">
        <f>ROUND(U17*(1+'Aumenti %'!$G$6),2)</f>
        <v>1.25</v>
      </c>
      <c r="AB17" s="15">
        <f>ROUND(V17*(1+'Aumenti %'!$G$6),2)</f>
        <v>0.1</v>
      </c>
    </row>
    <row r="18" spans="2:37" x14ac:dyDescent="0.3">
      <c r="B18" s="49" t="s">
        <v>17</v>
      </c>
      <c r="C18" s="16" t="s">
        <v>18</v>
      </c>
      <c r="D18" s="14" t="s">
        <v>16</v>
      </c>
      <c r="F18" s="15">
        <v>0</v>
      </c>
      <c r="G18" s="15">
        <v>0.01</v>
      </c>
      <c r="H18" s="15">
        <v>0.01</v>
      </c>
      <c r="I18" s="15">
        <v>0.01</v>
      </c>
      <c r="J18" s="15">
        <v>0.01</v>
      </c>
      <c r="L18" s="22">
        <f>ROUND(F18*(1+'Aumenti %'!$G$4),3)</f>
        <v>0</v>
      </c>
      <c r="M18" s="15">
        <f>ROUND(G18*(1+'Aumenti %'!$G$4),2)</f>
        <v>0.01</v>
      </c>
      <c r="N18" s="15">
        <f>ROUND(H18*(1+'Aumenti %'!$G$4),2)</f>
        <v>0.01</v>
      </c>
      <c r="O18" s="15">
        <f>ROUND(I18*(1+'Aumenti %'!$G$4),2)</f>
        <v>0.01</v>
      </c>
      <c r="P18" s="15">
        <f>ROUND(J18*(1+'Aumenti %'!$G$4),2)</f>
        <v>0.01</v>
      </c>
      <c r="R18" s="15">
        <f>ROUND(L18*(1+'Aumenti %'!$G$5),2)</f>
        <v>0</v>
      </c>
      <c r="S18" s="15">
        <f>ROUND(M18*(1+'Aumenti %'!$G$5),2)</f>
        <v>0.01</v>
      </c>
      <c r="T18" s="15">
        <f>ROUND(N18*(1+'Aumenti %'!$G$5),2)</f>
        <v>0.01</v>
      </c>
      <c r="U18" s="15">
        <f>ROUND(O18*(1+'Aumenti %'!$G$5),2)</f>
        <v>0.01</v>
      </c>
      <c r="V18" s="15">
        <f>ROUND(P18*(1+'Aumenti %'!$G$5),2)</f>
        <v>0.01</v>
      </c>
      <c r="X18" s="15">
        <f>ROUND(R18*(1+'Aumenti %'!$G$6),2)</f>
        <v>0</v>
      </c>
      <c r="Y18" s="15">
        <f>ROUND(S18*(1+'Aumenti %'!$G$6),2)</f>
        <v>0.01</v>
      </c>
      <c r="Z18" s="15">
        <f>ROUND(T18*(1+'Aumenti %'!$G$6),2)</f>
        <v>0.01</v>
      </c>
      <c r="AA18" s="15">
        <f>ROUND(U18*(1+'Aumenti %'!$G$6),2)</f>
        <v>0.01</v>
      </c>
      <c r="AB18" s="15">
        <f>ROUND(V18*(1+'Aumenti %'!$G$6),2)</f>
        <v>0.01</v>
      </c>
    </row>
    <row r="19" spans="2:37" x14ac:dyDescent="0.3">
      <c r="B19" s="49"/>
      <c r="C19" s="16" t="s">
        <v>19</v>
      </c>
      <c r="D19" s="14" t="s">
        <v>16</v>
      </c>
      <c r="F19" s="15">
        <v>0</v>
      </c>
      <c r="G19" s="15">
        <v>0</v>
      </c>
      <c r="H19" s="15">
        <v>0</v>
      </c>
      <c r="I19" s="15">
        <v>0</v>
      </c>
      <c r="J19" s="15">
        <v>0.01</v>
      </c>
      <c r="L19" s="15">
        <f>ROUND(F19*(1+'Aumenti %'!$G$4),3)</f>
        <v>0</v>
      </c>
      <c r="M19" s="15">
        <f>ROUND(G19*(1+'Aumenti %'!$G$4),2)</f>
        <v>0</v>
      </c>
      <c r="N19" s="15">
        <f>ROUND(H19*(1+'Aumenti %'!$G$4),2)</f>
        <v>0</v>
      </c>
      <c r="O19" s="15">
        <f>ROUND(I19*(1+'Aumenti %'!$G$4),2)</f>
        <v>0</v>
      </c>
      <c r="P19" s="15">
        <f>ROUND(J19*(1+'Aumenti %'!$G$4),2)</f>
        <v>0.01</v>
      </c>
      <c r="R19" s="15">
        <f>ROUND(L19*(1+'Aumenti %'!$G$5),2)</f>
        <v>0</v>
      </c>
      <c r="S19" s="15">
        <f>ROUND(M19*(1+'Aumenti %'!$G$5),2)</f>
        <v>0</v>
      </c>
      <c r="T19" s="15">
        <f>ROUND(N19*(1+'Aumenti %'!$G$5),2)</f>
        <v>0</v>
      </c>
      <c r="U19" s="15">
        <f>ROUND(O19*(1+'Aumenti %'!$G$5),2)</f>
        <v>0</v>
      </c>
      <c r="V19" s="15">
        <f>ROUND(P19*(1+'Aumenti %'!$G$5),2)</f>
        <v>0.01</v>
      </c>
      <c r="X19" s="15">
        <f>ROUND(R19*(1+'Aumenti %'!$G$6),2)</f>
        <v>0</v>
      </c>
      <c r="Y19" s="15">
        <f>ROUND(S19*(1+'Aumenti %'!$G$6),2)</f>
        <v>0</v>
      </c>
      <c r="Z19" s="15">
        <f>ROUND(T19*(1+'Aumenti %'!$G$6),2)</f>
        <v>0</v>
      </c>
      <c r="AA19" s="15">
        <f>ROUND(U19*(1+'Aumenti %'!$G$6),2)</f>
        <v>0</v>
      </c>
      <c r="AB19" s="15">
        <f>ROUND(V19*(1+'Aumenti %'!$G$6),2)</f>
        <v>0.01</v>
      </c>
    </row>
    <row r="20" spans="2:37" x14ac:dyDescent="0.3">
      <c r="B20" s="49"/>
      <c r="C20" s="16" t="s">
        <v>20</v>
      </c>
      <c r="D20" s="14" t="s">
        <v>16</v>
      </c>
      <c r="F20" s="15">
        <v>0.01</v>
      </c>
      <c r="G20" s="15">
        <v>0.01</v>
      </c>
      <c r="H20" s="15">
        <v>0.01</v>
      </c>
      <c r="I20" s="15">
        <v>0.01</v>
      </c>
      <c r="J20" s="15">
        <v>0</v>
      </c>
      <c r="L20" s="15">
        <f>ROUND(F20*(1+'Aumenti %'!$G$4),2)</f>
        <v>0.01</v>
      </c>
      <c r="M20" s="15">
        <f>ROUND(G20*(1+'Aumenti %'!$G$4),2)</f>
        <v>0.01</v>
      </c>
      <c r="N20" s="15">
        <f>ROUND(H20*(1+'Aumenti %'!$G$4),2)</f>
        <v>0.01</v>
      </c>
      <c r="O20" s="15">
        <f>ROUND(I20*(1+'Aumenti %'!$G$4),2)</f>
        <v>0.01</v>
      </c>
      <c r="P20" s="15">
        <f>ROUND(J20*(1+'Aumenti %'!$G$4),2)</f>
        <v>0</v>
      </c>
      <c r="R20" s="15">
        <f>ROUND(L20*(1+'Aumenti %'!$G$5),2)</f>
        <v>0.01</v>
      </c>
      <c r="S20" s="15">
        <f>ROUND(M20*(1+'Aumenti %'!$G$5),2)</f>
        <v>0.01</v>
      </c>
      <c r="T20" s="15">
        <f>ROUND(N20*(1+'Aumenti %'!$G$5),2)</f>
        <v>0.01</v>
      </c>
      <c r="U20" s="15">
        <f>ROUND(O20*(1+'Aumenti %'!$G$5),2)</f>
        <v>0.01</v>
      </c>
      <c r="V20" s="15">
        <f>ROUND(P20*(1+'Aumenti %'!$G$5),3)</f>
        <v>0</v>
      </c>
      <c r="X20" s="15">
        <f>ROUND(R20*(1+'Aumenti %'!$G$6),2)</f>
        <v>0.01</v>
      </c>
      <c r="Y20" s="15">
        <f>ROUND(S20*(1+'Aumenti %'!$G$6),2)</f>
        <v>0.01</v>
      </c>
      <c r="Z20" s="15">
        <f>ROUND(T20*(1+'Aumenti %'!$G$6),2)</f>
        <v>0.01</v>
      </c>
      <c r="AA20" s="15">
        <f>ROUND(U20*(1+'Aumenti %'!$G$6),2)</f>
        <v>0.01</v>
      </c>
      <c r="AB20" s="15">
        <f>ROUND(V20*(1+'Aumenti %'!$G$6),3)</f>
        <v>0</v>
      </c>
    </row>
    <row r="21" spans="2:37" ht="16.350000000000001" customHeight="1" x14ac:dyDescent="0.3">
      <c r="B21" s="49"/>
      <c r="C21" s="16" t="s">
        <v>21</v>
      </c>
      <c r="D21" s="14" t="s">
        <v>16</v>
      </c>
      <c r="F21" s="15">
        <v>0.4</v>
      </c>
      <c r="G21" s="15">
        <v>0</v>
      </c>
      <c r="H21" s="15">
        <v>0</v>
      </c>
      <c r="I21" s="15">
        <v>0</v>
      </c>
      <c r="J21" s="15">
        <v>0</v>
      </c>
      <c r="L21" s="15">
        <f>ROUND(F21*(1+'Aumenti %'!$G$4),2)</f>
        <v>0.44</v>
      </c>
      <c r="M21" s="15">
        <f>ROUND(G21*(1+'Aumenti %'!$G$4),2)</f>
        <v>0</v>
      </c>
      <c r="N21" s="15">
        <f>ROUND(H21*(1+'Aumenti %'!$G$4),2)</f>
        <v>0</v>
      </c>
      <c r="O21" s="15">
        <f>ROUND(I21*(1+'Aumenti %'!$G$4),2)</f>
        <v>0</v>
      </c>
      <c r="P21" s="15">
        <f>ROUND(J21*(1+'Aumenti %'!$G$4),2)</f>
        <v>0</v>
      </c>
      <c r="R21" s="15">
        <f>ROUND(L21*(1+'Aumenti %'!$G$5),2)</f>
        <v>0.45</v>
      </c>
      <c r="S21" s="15">
        <f>ROUND(M21*(1+'Aumenti %'!$G$5),2)</f>
        <v>0</v>
      </c>
      <c r="T21" s="15">
        <f>ROUND(N21*(1+'Aumenti %'!$G$5),2)</f>
        <v>0</v>
      </c>
      <c r="U21" s="15">
        <f>ROUND(O21*(1+'Aumenti %'!$G$5),2)</f>
        <v>0</v>
      </c>
      <c r="V21" s="15">
        <f>ROUND(P21*(1+'Aumenti %'!$G$5),3)</f>
        <v>0</v>
      </c>
      <c r="X21" s="15">
        <f>ROUND(R21*(1+'Aumenti %'!$G$6),2)</f>
        <v>0.46</v>
      </c>
      <c r="Y21" s="15">
        <f>ROUND(S21*(1+'Aumenti %'!$G$6),2)</f>
        <v>0</v>
      </c>
      <c r="Z21" s="15">
        <f>ROUND(T21*(1+'Aumenti %'!$G$6),2)</f>
        <v>0</v>
      </c>
      <c r="AA21" s="15">
        <f>ROUND(U21*(1+'Aumenti %'!$G$6),2)</f>
        <v>0</v>
      </c>
      <c r="AB21" s="15">
        <f>ROUND(V21*(1+'Aumenti %'!$G$6),3)</f>
        <v>0</v>
      </c>
    </row>
    <row r="22" spans="2:37" x14ac:dyDescent="0.3">
      <c r="B22" s="49"/>
      <c r="C22" s="16" t="s">
        <v>22</v>
      </c>
      <c r="D22" s="14" t="s">
        <v>16</v>
      </c>
      <c r="F22" s="15">
        <v>0.01</v>
      </c>
      <c r="G22" s="15">
        <v>0.01</v>
      </c>
      <c r="H22" s="15">
        <v>0.01</v>
      </c>
      <c r="I22" s="15">
        <v>0.01</v>
      </c>
      <c r="J22" s="15">
        <v>0</v>
      </c>
      <c r="L22" s="15">
        <f>ROUND(F22*(1+'Aumenti %'!$G$4),2)</f>
        <v>0.01</v>
      </c>
      <c r="M22" s="15">
        <f>ROUND(G22*(1+'Aumenti %'!$G$4),2)</f>
        <v>0.01</v>
      </c>
      <c r="N22" s="15">
        <f>ROUND(H22*(1+'Aumenti %'!$G$4),2)</f>
        <v>0.01</v>
      </c>
      <c r="O22" s="15">
        <f>ROUND(I22*(1+'Aumenti %'!$G$4),2)</f>
        <v>0.01</v>
      </c>
      <c r="P22" s="15">
        <f>ROUND(J22*(1+'Aumenti %'!$G$4),2)</f>
        <v>0</v>
      </c>
      <c r="R22" s="15">
        <f>ROUND(L22*(1+'Aumenti %'!$G$5),2)</f>
        <v>0.01</v>
      </c>
      <c r="S22" s="15">
        <f>ROUND(M22*(1+'Aumenti %'!$G$5),2)</f>
        <v>0.01</v>
      </c>
      <c r="T22" s="15">
        <f>ROUND(N22*(1+'Aumenti %'!$G$5),2)</f>
        <v>0.01</v>
      </c>
      <c r="U22" s="15">
        <f>ROUND(O22*(1+'Aumenti %'!$G$5),2)</f>
        <v>0.01</v>
      </c>
      <c r="V22" s="15">
        <f>ROUND(P22*(1+'Aumenti %'!$G$5),3)</f>
        <v>0</v>
      </c>
      <c r="X22" s="15">
        <f>ROUND(R22*(1+'Aumenti %'!$G$6),2)</f>
        <v>0.01</v>
      </c>
      <c r="Y22" s="15">
        <f>ROUND(S22*(1+'Aumenti %'!$G$6),2)</f>
        <v>0.01</v>
      </c>
      <c r="Z22" s="15">
        <f>ROUND(T22*(1+'Aumenti %'!$G$6),2)</f>
        <v>0.01</v>
      </c>
      <c r="AA22" s="15">
        <f>ROUND(U22*(1+'Aumenti %'!$G$6),2)</f>
        <v>0.01</v>
      </c>
      <c r="AB22" s="15">
        <f>ROUND(V22*(1+'Aumenti %'!$G$6),3)</f>
        <v>0</v>
      </c>
    </row>
    <row r="23" spans="2:37" x14ac:dyDescent="0.3">
      <c r="C23" s="17" t="s">
        <v>23</v>
      </c>
      <c r="D23" s="14" t="s">
        <v>16</v>
      </c>
      <c r="F23" s="23">
        <f>SUM(F17:F22)</f>
        <v>5.2</v>
      </c>
      <c r="G23" s="23">
        <f t="shared" ref="G23:J23" si="1">SUM(G17:G22)</f>
        <v>3.6999999999999993</v>
      </c>
      <c r="H23" s="23">
        <f t="shared" si="1"/>
        <v>2.0299999999999994</v>
      </c>
      <c r="I23" s="23">
        <f t="shared" si="1"/>
        <v>1.1300000000000001</v>
      </c>
      <c r="J23" s="23">
        <f t="shared" si="1"/>
        <v>0.10999999999999999</v>
      </c>
      <c r="L23" s="24">
        <f>SUM(L17:L22)</f>
        <v>5.72</v>
      </c>
      <c r="M23" s="24">
        <f>SUM(M17:M22)</f>
        <v>4.0699999999999994</v>
      </c>
      <c r="N23" s="24">
        <f>SUM(N17:N22)</f>
        <v>2.2299999999999995</v>
      </c>
      <c r="O23" s="24">
        <f>SUM(O17:O22)</f>
        <v>1.24</v>
      </c>
      <c r="P23" s="24">
        <f>SUM(P17:P22)</f>
        <v>0.12</v>
      </c>
      <c r="R23" s="24">
        <f>SUM(R17:R22)</f>
        <v>5.8</v>
      </c>
      <c r="S23" s="24">
        <f>SUM(S17:S22)</f>
        <v>4.1199999999999992</v>
      </c>
      <c r="T23" s="24">
        <f>SUM(T17:T22)</f>
        <v>2.2599999999999993</v>
      </c>
      <c r="U23" s="24">
        <f>SUM(U17:U22)</f>
        <v>1.26</v>
      </c>
      <c r="V23" s="24">
        <f>SUM(V17:V22)</f>
        <v>0.12</v>
      </c>
      <c r="X23" s="24">
        <f>SUM(X17:X22)</f>
        <v>5.9099999999999993</v>
      </c>
      <c r="Y23" s="24">
        <f>SUM(Y17:Y22)</f>
        <v>4.1899999999999995</v>
      </c>
      <c r="Z23" s="24">
        <f>SUM(Z17:Z22)</f>
        <v>2.2999999999999994</v>
      </c>
      <c r="AA23" s="24">
        <f>SUM(AA17:AA22)</f>
        <v>1.28</v>
      </c>
      <c r="AB23" s="24">
        <f>SUM(AB17:AB22)</f>
        <v>0.12</v>
      </c>
      <c r="AC23" s="25"/>
      <c r="AD23" s="25"/>
      <c r="AE23" s="25"/>
      <c r="AF23" s="25"/>
      <c r="AG23" s="25"/>
      <c r="AI23" s="25"/>
      <c r="AK23" s="25"/>
    </row>
    <row r="24" spans="2:37" x14ac:dyDescent="0.3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2:37" x14ac:dyDescent="0.3">
      <c r="B25" s="46" t="s">
        <v>24</v>
      </c>
      <c r="C25" s="19" t="s">
        <v>25</v>
      </c>
      <c r="D25" s="20" t="s">
        <v>26</v>
      </c>
      <c r="F25" s="40">
        <v>14.15</v>
      </c>
      <c r="L25" s="39">
        <f>ROUND(F25*(1+'Aumenti %'!$G$4),2)</f>
        <v>15.56</v>
      </c>
      <c r="R25" s="39">
        <f>ROUND(L25*(1+'Aumenti %'!$G$5),2)</f>
        <v>15.77</v>
      </c>
      <c r="S25" s="38"/>
      <c r="T25" s="38"/>
      <c r="U25" s="38"/>
      <c r="V25" s="38"/>
      <c r="W25" s="38"/>
      <c r="X25" s="39">
        <f>ROUND(R25*(1+'Aumenti %'!$G$6),2)</f>
        <v>16.059999999999999</v>
      </c>
    </row>
    <row r="26" spans="2:37" x14ac:dyDescent="0.3">
      <c r="B26" s="46"/>
      <c r="C26" s="19" t="s">
        <v>27</v>
      </c>
      <c r="D26" s="20" t="s">
        <v>16</v>
      </c>
      <c r="F26" s="21">
        <v>1.27</v>
      </c>
      <c r="L26" s="15">
        <f>ROUND(F26*(1+'Aumenti %'!$G$4),2)</f>
        <v>1.4</v>
      </c>
      <c r="R26" s="39">
        <f>ROUND(L26*(1+'Aumenti %'!$G$5),2)</f>
        <v>1.42</v>
      </c>
      <c r="S26" s="38"/>
      <c r="T26" s="38"/>
      <c r="U26" s="38"/>
      <c r="V26" s="38"/>
      <c r="W26" s="38"/>
      <c r="X26" s="39">
        <f>ROUND(R26*(1+'Aumenti %'!$G$6),2)</f>
        <v>1.45</v>
      </c>
    </row>
    <row r="28" spans="2:37" ht="48" customHeight="1" x14ac:dyDescent="0.3">
      <c r="B28" s="47" t="s">
        <v>29</v>
      </c>
      <c r="C28" s="47"/>
      <c r="D28" s="11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L28" s="11" t="s">
        <v>9</v>
      </c>
      <c r="M28" s="11" t="s">
        <v>10</v>
      </c>
      <c r="N28" s="11" t="s">
        <v>11</v>
      </c>
      <c r="O28" s="11" t="s">
        <v>12</v>
      </c>
      <c r="P28" s="11" t="s">
        <v>13</v>
      </c>
      <c r="R28" s="11" t="s">
        <v>9</v>
      </c>
      <c r="S28" s="11" t="s">
        <v>10</v>
      </c>
      <c r="T28" s="11" t="s">
        <v>11</v>
      </c>
      <c r="U28" s="11" t="s">
        <v>12</v>
      </c>
      <c r="V28" s="11" t="s">
        <v>13</v>
      </c>
      <c r="X28" s="11" t="s">
        <v>9</v>
      </c>
      <c r="Y28" s="11" t="s">
        <v>10</v>
      </c>
      <c r="Z28" s="11" t="s">
        <v>11</v>
      </c>
      <c r="AA28" s="11" t="s">
        <v>12</v>
      </c>
      <c r="AB28" s="11" t="s">
        <v>13</v>
      </c>
    </row>
    <row r="29" spans="2:37" x14ac:dyDescent="0.3">
      <c r="B29" s="12" t="s">
        <v>14</v>
      </c>
      <c r="C29" s="13" t="s">
        <v>15</v>
      </c>
      <c r="D29" s="14" t="s">
        <v>16</v>
      </c>
      <c r="F29" s="15">
        <v>6.18</v>
      </c>
      <c r="G29" s="15">
        <v>3.95</v>
      </c>
      <c r="H29" s="15">
        <v>2.2999999999999998</v>
      </c>
      <c r="I29" s="15">
        <v>0.95</v>
      </c>
      <c r="J29" s="15">
        <v>0.03</v>
      </c>
      <c r="L29" s="15">
        <f>ROUND(F29*(1+'Aumenti %'!$I$4),2)</f>
        <v>6.77</v>
      </c>
      <c r="M29" s="15">
        <f>ROUND(G29*(1+'Aumenti %'!$I$4),2)</f>
        <v>4.33</v>
      </c>
      <c r="N29" s="15">
        <f>ROUND(H29*(1+'Aumenti %'!$I$4),2)</f>
        <v>2.52</v>
      </c>
      <c r="O29" s="15">
        <f>ROUND(I29*(1+'Aumenti %'!$I$4),2)</f>
        <v>1.04</v>
      </c>
      <c r="P29" s="15">
        <f>ROUND(J29*(1+'Aumenti %'!$I$4),2)</f>
        <v>0.03</v>
      </c>
      <c r="R29" s="15">
        <f>ROUND(L29*(1+'Aumenti %'!$I$5),2)</f>
        <v>6.86</v>
      </c>
      <c r="S29" s="15">
        <f>ROUND(M29*(1+'Aumenti %'!$I$5),2)</f>
        <v>4.3899999999999997</v>
      </c>
      <c r="T29" s="15">
        <f>ROUND(N29*(1+'Aumenti %'!$I$5),2)</f>
        <v>2.5499999999999998</v>
      </c>
      <c r="U29" s="15">
        <f>ROUND(O29*(1+'Aumenti %'!$I$5),2)</f>
        <v>1.05</v>
      </c>
      <c r="V29" s="15">
        <f>ROUND(P29*(1+'Aumenti %'!$I$5),2)</f>
        <v>0.03</v>
      </c>
      <c r="X29" s="15">
        <f>ROUND(R29*(1+'Aumenti %'!$I$6),2)</f>
        <v>6.98</v>
      </c>
      <c r="Y29" s="15">
        <f>ROUND(S29*(1+'Aumenti %'!$I$6),2)</f>
        <v>4.47</v>
      </c>
      <c r="Z29" s="15">
        <f>ROUND(T29*(1+'Aumenti %'!$I$6),2)</f>
        <v>2.59</v>
      </c>
      <c r="AA29" s="15">
        <f>ROUND(U29*(1+'Aumenti %'!$I$6),2)</f>
        <v>1.07</v>
      </c>
      <c r="AB29" s="15">
        <f>ROUND(V29*(1+'Aumenti %'!$I$6),2)</f>
        <v>0.03</v>
      </c>
    </row>
    <row r="30" spans="2:37" x14ac:dyDescent="0.3">
      <c r="B30" s="48" t="s">
        <v>17</v>
      </c>
      <c r="C30" s="16" t="s">
        <v>18</v>
      </c>
      <c r="D30" s="14" t="s">
        <v>16</v>
      </c>
      <c r="F30" s="15">
        <v>0.01</v>
      </c>
      <c r="G30" s="15">
        <v>0.01</v>
      </c>
      <c r="H30" s="15">
        <v>0.01</v>
      </c>
      <c r="I30" s="15">
        <v>0.01</v>
      </c>
      <c r="J30" s="15">
        <v>0.01</v>
      </c>
      <c r="L30" s="15">
        <f>ROUND(F30*(1+'Aumenti %'!$I$4),2)</f>
        <v>0.01</v>
      </c>
      <c r="M30" s="15">
        <f>ROUND(G30*(1+'Aumenti %'!$I$4),2)</f>
        <v>0.01</v>
      </c>
      <c r="N30" s="15">
        <f>ROUND(H30*(1+'Aumenti %'!$I$4),2)</f>
        <v>0.01</v>
      </c>
      <c r="O30" s="15">
        <f>ROUND(I30*(1+'Aumenti %'!$I$4),2)</f>
        <v>0.01</v>
      </c>
      <c r="P30" s="15">
        <f>ROUND(J30*(1+'Aumenti %'!$I$4),2)</f>
        <v>0.01</v>
      </c>
      <c r="R30" s="15">
        <f>ROUND(L30*(1+'Aumenti %'!$I$5),2)</f>
        <v>0.01</v>
      </c>
      <c r="S30" s="15">
        <f>ROUND(M30*(1+'Aumenti %'!$I$5),2)</f>
        <v>0.01</v>
      </c>
      <c r="T30" s="15">
        <f>ROUND(N30*(1+'Aumenti %'!$I$5),2)</f>
        <v>0.01</v>
      </c>
      <c r="U30" s="15">
        <f>ROUND(O30*(1+'Aumenti %'!$I$5),2)</f>
        <v>0.01</v>
      </c>
      <c r="V30" s="15">
        <f>ROUND(P30*(1+'Aumenti %'!$I$5),2)</f>
        <v>0.01</v>
      </c>
      <c r="X30" s="15">
        <f>ROUND(R30*(1+'Aumenti %'!$I$6),2)</f>
        <v>0.01</v>
      </c>
      <c r="Y30" s="15">
        <f>ROUND(S30*(1+'Aumenti %'!$I$6),2)</f>
        <v>0.01</v>
      </c>
      <c r="Z30" s="15">
        <f>ROUND(T30*(1+'Aumenti %'!$I$6),2)</f>
        <v>0.01</v>
      </c>
      <c r="AA30" s="15">
        <f>ROUND(U30*(1+'Aumenti %'!$I$6),2)</f>
        <v>0.01</v>
      </c>
      <c r="AB30" s="15">
        <f>ROUND(V30*(1+'Aumenti %'!$I$6),2)</f>
        <v>0.01</v>
      </c>
    </row>
    <row r="31" spans="2:37" x14ac:dyDescent="0.3">
      <c r="B31" s="48"/>
      <c r="C31" s="16" t="s">
        <v>19</v>
      </c>
      <c r="D31" s="14" t="s">
        <v>16</v>
      </c>
      <c r="F31" s="15"/>
      <c r="G31" s="15"/>
      <c r="H31" s="15"/>
      <c r="I31" s="15"/>
      <c r="J31" s="15">
        <v>0.01</v>
      </c>
      <c r="L31" s="15">
        <f>ROUND(F31*(1+'Aumenti %'!$I$4),2)</f>
        <v>0</v>
      </c>
      <c r="M31" s="15">
        <f>ROUND(G31*(1+'Aumenti %'!$I$4),2)</f>
        <v>0</v>
      </c>
      <c r="N31" s="15">
        <f>ROUND(H31*(1+'Aumenti %'!$I$4),2)</f>
        <v>0</v>
      </c>
      <c r="O31" s="15">
        <f>ROUND(I31*(1+'Aumenti %'!$I$4),2)</f>
        <v>0</v>
      </c>
      <c r="P31" s="15">
        <f>ROUND(J31*(1+'Aumenti %'!$I$4),2)</f>
        <v>0.01</v>
      </c>
      <c r="R31" s="15">
        <f>ROUND(L31*(1+'Aumenti %'!$I$5),2)</f>
        <v>0</v>
      </c>
      <c r="S31" s="15">
        <f>ROUND(M31*(1+'Aumenti %'!$I$5),2)</f>
        <v>0</v>
      </c>
      <c r="T31" s="15">
        <f>ROUND(N31*(1+'Aumenti %'!$I$5),2)</f>
        <v>0</v>
      </c>
      <c r="U31" s="15">
        <f>ROUND(O31*(1+'Aumenti %'!$I$5),2)</f>
        <v>0</v>
      </c>
      <c r="V31" s="15">
        <f>ROUND(P31*(1+'Aumenti %'!$I$5),2)</f>
        <v>0.01</v>
      </c>
      <c r="X31" s="15">
        <f>ROUND(R31*(1+'Aumenti %'!$I$6),2)</f>
        <v>0</v>
      </c>
      <c r="Y31" s="15">
        <f>ROUND(S31*(1+'Aumenti %'!$I$6),2)</f>
        <v>0</v>
      </c>
      <c r="Z31" s="15">
        <f>ROUND(T31*(1+'Aumenti %'!$I$6),2)</f>
        <v>0</v>
      </c>
      <c r="AA31" s="15">
        <f>ROUND(U31*(1+'Aumenti %'!$I$6),2)</f>
        <v>0</v>
      </c>
      <c r="AB31" s="15">
        <f>ROUND(V31*(1+'Aumenti %'!$I$6),2)</f>
        <v>0.01</v>
      </c>
    </row>
    <row r="32" spans="2:37" x14ac:dyDescent="0.3">
      <c r="B32" s="48"/>
      <c r="C32" s="16" t="s">
        <v>20</v>
      </c>
      <c r="D32" s="14" t="s">
        <v>16</v>
      </c>
      <c r="F32" s="15">
        <v>0.04</v>
      </c>
      <c r="G32" s="15">
        <v>0.05</v>
      </c>
      <c r="H32" s="15">
        <v>0.02</v>
      </c>
      <c r="I32" s="15">
        <v>0.01</v>
      </c>
      <c r="J32" s="15">
        <v>0.01</v>
      </c>
      <c r="L32" s="15">
        <f>ROUND(F32*(1+'Aumenti %'!$I$4),2)</f>
        <v>0.04</v>
      </c>
      <c r="M32" s="15">
        <f>ROUND(G32*(1+'Aumenti %'!$I$4),2)</f>
        <v>0.05</v>
      </c>
      <c r="N32" s="15">
        <f>ROUND(H32*(1+'Aumenti %'!$I$4),2)</f>
        <v>0.02</v>
      </c>
      <c r="O32" s="15">
        <f>ROUND(I32*(1+'Aumenti %'!$I$4),2)</f>
        <v>0.01</v>
      </c>
      <c r="P32" s="15">
        <f>ROUND(J32*(1+'Aumenti %'!$I$4),2)</f>
        <v>0.01</v>
      </c>
      <c r="R32" s="15">
        <f>ROUND(L32*(1+'Aumenti %'!$I$5),2)</f>
        <v>0.04</v>
      </c>
      <c r="S32" s="15">
        <f>ROUND(M32*(1+'Aumenti %'!$I$5),2)</f>
        <v>0.05</v>
      </c>
      <c r="T32" s="15">
        <f>ROUND(N32*(1+'Aumenti %'!$I$5),2)</f>
        <v>0.02</v>
      </c>
      <c r="U32" s="15">
        <f>ROUND(O32*(1+'Aumenti %'!$I$5),2)</f>
        <v>0.01</v>
      </c>
      <c r="V32" s="15">
        <f>ROUND(P32*(1+'Aumenti %'!$I$5),2)</f>
        <v>0.01</v>
      </c>
      <c r="X32" s="15">
        <f>ROUND(R32*(1+'Aumenti %'!$I$6),2)</f>
        <v>0.04</v>
      </c>
      <c r="Y32" s="15">
        <f>ROUND(S32*(1+'Aumenti %'!$I$6),2)</f>
        <v>0.05</v>
      </c>
      <c r="Z32" s="15">
        <f>ROUND(T32*(1+'Aumenti %'!$I$6),2)</f>
        <v>0.02</v>
      </c>
      <c r="AA32" s="15">
        <f>ROUND(U32*(1+'Aumenti %'!$I$6),2)</f>
        <v>0.01</v>
      </c>
      <c r="AB32" s="15">
        <f>ROUND(V32*(1+'Aumenti %'!$I$6),2)</f>
        <v>0.01</v>
      </c>
    </row>
    <row r="33" spans="2:28" ht="18" customHeight="1" x14ac:dyDescent="0.3">
      <c r="B33" s="48"/>
      <c r="C33" s="16" t="s">
        <v>21</v>
      </c>
      <c r="D33" s="14" t="s">
        <v>16</v>
      </c>
      <c r="F33" s="15">
        <v>0.02</v>
      </c>
      <c r="G33" s="15"/>
      <c r="H33" s="15"/>
      <c r="I33" s="15"/>
      <c r="J33" s="15"/>
      <c r="L33" s="15">
        <f>ROUND(F33*(1+'Aumenti %'!$I$4),2)</f>
        <v>0.02</v>
      </c>
      <c r="M33" s="15">
        <f>ROUND(G33*(1+'Aumenti %'!$I$4),2)</f>
        <v>0</v>
      </c>
      <c r="N33" s="15">
        <f>ROUND(H33*(1+'Aumenti %'!$I$4),2)</f>
        <v>0</v>
      </c>
      <c r="O33" s="15">
        <f>ROUND(I33*(1+'Aumenti %'!$I$4),2)</f>
        <v>0</v>
      </c>
      <c r="P33" s="15">
        <f>ROUND(J33*(1+'Aumenti %'!$I$4),2)</f>
        <v>0</v>
      </c>
      <c r="R33" s="15">
        <f>ROUND(L33*(1+'Aumenti %'!$I$5),2)</f>
        <v>0.02</v>
      </c>
      <c r="S33" s="15">
        <f>ROUND(M33*(1+'Aumenti %'!$I$5),2)</f>
        <v>0</v>
      </c>
      <c r="T33" s="15">
        <f>ROUND(N33*(1+'Aumenti %'!$I$5),2)</f>
        <v>0</v>
      </c>
      <c r="U33" s="15">
        <f>ROUND(O33*(1+'Aumenti %'!$I$5),2)</f>
        <v>0</v>
      </c>
      <c r="V33" s="15">
        <f>ROUND(P33*(1+'Aumenti %'!$I$5),2)</f>
        <v>0</v>
      </c>
      <c r="X33" s="15">
        <f>ROUND(R33*(1+'Aumenti %'!$I$6),2)</f>
        <v>0.02</v>
      </c>
      <c r="Y33" s="15">
        <f>ROUND(S33*(1+'Aumenti %'!$I$6),2)</f>
        <v>0</v>
      </c>
      <c r="Z33" s="15">
        <f>ROUND(T33*(1+'Aumenti %'!$I$6),2)</f>
        <v>0</v>
      </c>
      <c r="AA33" s="15">
        <f>ROUND(U33*(1+'Aumenti %'!$I$6),2)</f>
        <v>0</v>
      </c>
      <c r="AB33" s="15">
        <f>ROUND(V33*(1+'Aumenti %'!$I$6),2)</f>
        <v>0</v>
      </c>
    </row>
    <row r="34" spans="2:28" x14ac:dyDescent="0.3">
      <c r="B34" s="48"/>
      <c r="C34" s="16" t="s">
        <v>22</v>
      </c>
      <c r="D34" s="14" t="s">
        <v>16</v>
      </c>
      <c r="F34" s="15">
        <v>0.02</v>
      </c>
      <c r="G34" s="15">
        <v>0.03</v>
      </c>
      <c r="H34" s="15">
        <v>0.03</v>
      </c>
      <c r="I34" s="15">
        <v>0.02</v>
      </c>
      <c r="J34" s="15">
        <v>0.01</v>
      </c>
      <c r="L34" s="15">
        <f>ROUND(F34*(1+'Aumenti %'!$I$4),2)</f>
        <v>0.02</v>
      </c>
      <c r="M34" s="15">
        <f>ROUND(G34*(1+'Aumenti %'!$I$4),2)</f>
        <v>0.03</v>
      </c>
      <c r="N34" s="15">
        <f>ROUND(H34*(1+'Aumenti %'!$I$4),2)</f>
        <v>0.03</v>
      </c>
      <c r="O34" s="15">
        <f>ROUND(I34*(1+'Aumenti %'!$I$4),2)</f>
        <v>0.02</v>
      </c>
      <c r="P34" s="15">
        <f>ROUND(J34*(1+'Aumenti %'!$I$4),2)</f>
        <v>0.01</v>
      </c>
      <c r="R34" s="15">
        <f>ROUND(L34*(1+'Aumenti %'!$I$5),2)</f>
        <v>0.02</v>
      </c>
      <c r="S34" s="15">
        <f>ROUND(M34*(1+'Aumenti %'!$I$5),2)</f>
        <v>0.03</v>
      </c>
      <c r="T34" s="15">
        <f>ROUND(N34*(1+'Aumenti %'!$I$5),2)</f>
        <v>0.03</v>
      </c>
      <c r="U34" s="15">
        <f>ROUND(O34*(1+'Aumenti %'!$I$5),2)</f>
        <v>0.02</v>
      </c>
      <c r="V34" s="15">
        <f>ROUND(P34*(1+'Aumenti %'!$I$5),2)</f>
        <v>0.01</v>
      </c>
      <c r="X34" s="15">
        <f>ROUND(R34*(1+'Aumenti %'!$I$6),2)</f>
        <v>0.02</v>
      </c>
      <c r="Y34" s="15">
        <f>ROUND(S34*(1+'Aumenti %'!$I$6),2)</f>
        <v>0.03</v>
      </c>
      <c r="Z34" s="15">
        <f>ROUND(T34*(1+'Aumenti %'!$I$6),2)</f>
        <v>0.03</v>
      </c>
      <c r="AA34" s="15">
        <f>ROUND(U34*(1+'Aumenti %'!$I$6),2)</f>
        <v>0.02</v>
      </c>
      <c r="AB34" s="15">
        <f>ROUND(V34*(1+'Aumenti %'!$I$6),2)</f>
        <v>0.01</v>
      </c>
    </row>
    <row r="35" spans="2:28" x14ac:dyDescent="0.3">
      <c r="C35" s="17" t="s">
        <v>23</v>
      </c>
      <c r="D35" s="14" t="s">
        <v>16</v>
      </c>
      <c r="F35" s="23">
        <f>SUM(F29:F34)</f>
        <v>6.2699999999999987</v>
      </c>
      <c r="G35" s="23">
        <f t="shared" ref="G35:J35" si="2">SUM(G29:G34)</f>
        <v>4.04</v>
      </c>
      <c r="H35" s="23">
        <f t="shared" si="2"/>
        <v>2.3599999999999994</v>
      </c>
      <c r="I35" s="23">
        <f t="shared" si="2"/>
        <v>0.99</v>
      </c>
      <c r="J35" s="23">
        <f t="shared" si="2"/>
        <v>7.0000000000000007E-2</v>
      </c>
      <c r="L35" s="24">
        <f>SUM(L29:L34)</f>
        <v>6.8599999999999985</v>
      </c>
      <c r="M35" s="24">
        <f>SUM(M29:M34)</f>
        <v>4.42</v>
      </c>
      <c r="N35" s="24">
        <f>SUM(N29:N34)</f>
        <v>2.5799999999999996</v>
      </c>
      <c r="O35" s="24">
        <f>SUM(O29:O34)</f>
        <v>1.08</v>
      </c>
      <c r="P35" s="24">
        <f>SUM(P29:P34)</f>
        <v>7.0000000000000007E-2</v>
      </c>
      <c r="R35" s="24">
        <f>SUM(R29:R34)</f>
        <v>6.9499999999999993</v>
      </c>
      <c r="S35" s="24">
        <f>SUM(S29:S34)</f>
        <v>4.4799999999999995</v>
      </c>
      <c r="T35" s="24">
        <f>SUM(T29:T34)</f>
        <v>2.6099999999999994</v>
      </c>
      <c r="U35" s="24">
        <f>SUM(U29:U34)</f>
        <v>1.0900000000000001</v>
      </c>
      <c r="V35" s="24">
        <f>SUM(V29:V34)</f>
        <v>7.0000000000000007E-2</v>
      </c>
      <c r="X35" s="24">
        <f>SUM(X29:X34)</f>
        <v>7.0699999999999994</v>
      </c>
      <c r="Y35" s="24">
        <f>SUM(Y29:Y34)</f>
        <v>4.5599999999999996</v>
      </c>
      <c r="Z35" s="24">
        <f>SUM(Z29:Z34)</f>
        <v>2.6499999999999995</v>
      </c>
      <c r="AA35" s="24">
        <f>SUM(AA29:AA34)</f>
        <v>1.1100000000000001</v>
      </c>
      <c r="AB35" s="24">
        <f>SUM(AB29:AB34)</f>
        <v>7.0000000000000007E-2</v>
      </c>
    </row>
    <row r="37" spans="2:28" x14ac:dyDescent="0.3">
      <c r="B37" s="46" t="s">
        <v>24</v>
      </c>
      <c r="C37" s="19" t="s">
        <v>25</v>
      </c>
      <c r="D37" s="20" t="s">
        <v>26</v>
      </c>
      <c r="F37" s="21">
        <v>14.54</v>
      </c>
      <c r="L37" s="39">
        <f>ROUND(F37*(1+'Aumenti %'!$I$4),2)</f>
        <v>15.92</v>
      </c>
      <c r="R37" s="39">
        <f>ROUND(L37*(1+'Aumenti %'!$I$5),2)</f>
        <v>16.13</v>
      </c>
      <c r="X37" s="39">
        <f>ROUND(R37*(1+'Aumenti %'!$I$6),2)</f>
        <v>16.41</v>
      </c>
    </row>
    <row r="38" spans="2:28" x14ac:dyDescent="0.3">
      <c r="B38" s="46"/>
      <c r="C38" s="19" t="s">
        <v>27</v>
      </c>
      <c r="D38" s="20" t="s">
        <v>16</v>
      </c>
      <c r="F38" s="21">
        <v>1.3</v>
      </c>
      <c r="L38" s="15">
        <f>ROUND(F38*(1+'Aumenti %'!$I$4),2)</f>
        <v>1.42</v>
      </c>
      <c r="R38" s="15">
        <f>ROUND(L38*(1+'Aumenti %'!$I$5),2)</f>
        <v>1.44</v>
      </c>
      <c r="X38" s="15">
        <f>ROUND(R38*(1+'Aumenti %'!$I$6),2)</f>
        <v>1.46</v>
      </c>
    </row>
    <row r="40" spans="2:28" ht="48" customHeight="1" x14ac:dyDescent="0.3">
      <c r="B40" s="47" t="s">
        <v>30</v>
      </c>
      <c r="C40" s="47"/>
      <c r="D40" s="11" t="s">
        <v>8</v>
      </c>
      <c r="F40" s="11" t="s">
        <v>9</v>
      </c>
      <c r="G40" s="11" t="s">
        <v>10</v>
      </c>
      <c r="H40" s="11" t="s">
        <v>11</v>
      </c>
      <c r="I40" s="11" t="s">
        <v>12</v>
      </c>
      <c r="J40" s="11" t="s">
        <v>13</v>
      </c>
      <c r="L40" s="11" t="s">
        <v>9</v>
      </c>
      <c r="M40" s="11" t="s">
        <v>10</v>
      </c>
      <c r="N40" s="11" t="s">
        <v>11</v>
      </c>
      <c r="O40" s="11" t="s">
        <v>12</v>
      </c>
      <c r="P40" s="11" t="s">
        <v>13</v>
      </c>
      <c r="R40" s="11" t="s">
        <v>9</v>
      </c>
      <c r="S40" s="11" t="s">
        <v>10</v>
      </c>
      <c r="T40" s="11" t="s">
        <v>11</v>
      </c>
      <c r="U40" s="11" t="s">
        <v>12</v>
      </c>
      <c r="V40" s="11" t="s">
        <v>13</v>
      </c>
      <c r="X40" s="11" t="s">
        <v>9</v>
      </c>
      <c r="Y40" s="11" t="s">
        <v>10</v>
      </c>
      <c r="Z40" s="11" t="s">
        <v>11</v>
      </c>
      <c r="AA40" s="11" t="s">
        <v>12</v>
      </c>
      <c r="AB40" s="11" t="s">
        <v>13</v>
      </c>
    </row>
    <row r="41" spans="2:28" ht="15" customHeight="1" x14ac:dyDescent="0.3">
      <c r="C41" s="26"/>
      <c r="D41" s="26"/>
      <c r="F41" s="27"/>
      <c r="G41" s="27"/>
      <c r="H41" s="27"/>
      <c r="I41" s="27"/>
      <c r="J41" s="27"/>
      <c r="L41" s="28"/>
      <c r="M41" s="28"/>
      <c r="N41" s="28"/>
      <c r="O41" s="28"/>
      <c r="P41" s="28"/>
      <c r="R41" s="28"/>
      <c r="S41" s="28"/>
      <c r="T41" s="28"/>
      <c r="U41" s="28"/>
      <c r="V41" s="28"/>
      <c r="X41" s="28"/>
      <c r="Y41" s="28"/>
      <c r="Z41" s="28"/>
      <c r="AA41" s="28"/>
      <c r="AB41" s="28"/>
    </row>
    <row r="42" spans="2:28" x14ac:dyDescent="0.3">
      <c r="B42" s="12" t="s">
        <v>14</v>
      </c>
      <c r="C42" s="29" t="s">
        <v>15</v>
      </c>
      <c r="D42" s="14" t="s">
        <v>16</v>
      </c>
      <c r="F42" s="15">
        <v>5.36</v>
      </c>
      <c r="G42" s="15">
        <v>4.0999999999999996</v>
      </c>
      <c r="H42" s="15">
        <v>2.16</v>
      </c>
      <c r="I42" s="15">
        <v>1.1000000000000001</v>
      </c>
      <c r="J42" s="15">
        <v>0.1</v>
      </c>
      <c r="L42" s="15">
        <f>ROUND(F42*(1+'Aumenti %'!$K$4),2)</f>
        <v>5.9</v>
      </c>
      <c r="M42" s="15">
        <f>ROUND(G42*(1+'Aumenti %'!$K$4),2)</f>
        <v>4.51</v>
      </c>
      <c r="N42" s="15">
        <f>ROUND(H42*(1+'Aumenti %'!$K$4),2)</f>
        <v>2.38</v>
      </c>
      <c r="O42" s="15">
        <f>ROUND(I42*(1+'Aumenti %'!$K$4),2)</f>
        <v>1.21</v>
      </c>
      <c r="P42" s="15">
        <f>ROUND(J42*(1+'Aumenti %'!$K$4),2)</f>
        <v>0.11</v>
      </c>
      <c r="R42" s="15">
        <f>ROUND(L42*(1+'Aumenti %'!$K$5),2)</f>
        <v>5.98</v>
      </c>
      <c r="S42" s="15">
        <f>ROUND(M42*(1+'Aumenti %'!$K$5),2)</f>
        <v>4.57</v>
      </c>
      <c r="T42" s="15">
        <f>ROUND(N42*(1+'Aumenti %'!$K$5),2)</f>
        <v>2.41</v>
      </c>
      <c r="U42" s="15">
        <f>ROUND(O42*(1+'Aumenti %'!$K$5),2)</f>
        <v>1.23</v>
      </c>
      <c r="V42" s="15">
        <f>ROUND(P42*(1+'Aumenti %'!$K$5),2)</f>
        <v>0.11</v>
      </c>
      <c r="X42" s="15">
        <f>ROUND(R42*(1+'Aumenti %'!$K$6),2)</f>
        <v>6.09</v>
      </c>
      <c r="Y42" s="15">
        <f>ROUND(S42*(1+'Aumenti %'!$K$6),2)</f>
        <v>4.6500000000000004</v>
      </c>
      <c r="Z42" s="15">
        <f>ROUND(T42*(1+'Aumenti %'!$K$6),2)</f>
        <v>2.4500000000000002</v>
      </c>
      <c r="AA42" s="15">
        <f>ROUND(U42*(1+'Aumenti %'!$K$6),2)</f>
        <v>1.25</v>
      </c>
      <c r="AB42" s="15">
        <f>ROUND(V42*(1+'Aumenti %'!$K$6),2)</f>
        <v>0.11</v>
      </c>
    </row>
    <row r="43" spans="2:28" x14ac:dyDescent="0.3">
      <c r="B43" s="48" t="s">
        <v>17</v>
      </c>
      <c r="C43" s="30" t="s">
        <v>18</v>
      </c>
      <c r="D43" s="14" t="s">
        <v>16</v>
      </c>
      <c r="F43" s="15">
        <v>0</v>
      </c>
      <c r="G43" s="15">
        <v>0.01</v>
      </c>
      <c r="H43" s="15">
        <v>0.01</v>
      </c>
      <c r="I43" s="15">
        <v>0.01</v>
      </c>
      <c r="J43" s="15">
        <v>0.01</v>
      </c>
      <c r="L43" s="15">
        <f>ROUND(F43*(1+'Aumenti %'!$K$4),2)</f>
        <v>0</v>
      </c>
      <c r="M43" s="15">
        <f>ROUND(G43*(1+'Aumenti %'!$K$4),2)</f>
        <v>0.01</v>
      </c>
      <c r="N43" s="15">
        <f>ROUND(H43*(1+'Aumenti %'!$K$4),2)</f>
        <v>0.01</v>
      </c>
      <c r="O43" s="15">
        <f>ROUND(I43*(1+'Aumenti %'!$K$4),2)</f>
        <v>0.01</v>
      </c>
      <c r="P43" s="15">
        <f>ROUND(J43*(1+'Aumenti %'!$K$4),2)</f>
        <v>0.01</v>
      </c>
      <c r="R43" s="15">
        <f>ROUND(L43*(1+'Aumenti %'!$K$5),2)</f>
        <v>0</v>
      </c>
      <c r="S43" s="15">
        <f>ROUND(M43*(1+'Aumenti %'!$K$5),2)</f>
        <v>0.01</v>
      </c>
      <c r="T43" s="15">
        <f>ROUND(N43*(1+'Aumenti %'!$K$5),2)</f>
        <v>0.01</v>
      </c>
      <c r="U43" s="15">
        <f>ROUND(O43*(1+'Aumenti %'!$K$5),2)</f>
        <v>0.01</v>
      </c>
      <c r="V43" s="15">
        <f>ROUND(P43*(1+'Aumenti %'!$K$5),2)</f>
        <v>0.01</v>
      </c>
      <c r="X43" s="15">
        <f>ROUND(R43*(1+'Aumenti %'!$K$6),2)</f>
        <v>0</v>
      </c>
      <c r="Y43" s="15">
        <f>ROUND(S43*(1+'Aumenti %'!$K$6),2)</f>
        <v>0.01</v>
      </c>
      <c r="Z43" s="15">
        <f>ROUND(T43*(1+'Aumenti %'!$K$6),2)</f>
        <v>0.01</v>
      </c>
      <c r="AA43" s="15">
        <f>ROUND(U43*(1+'Aumenti %'!$K$6),2)</f>
        <v>0.01</v>
      </c>
      <c r="AB43" s="15">
        <f>ROUND(V43*(1+'Aumenti %'!$K$6),2)</f>
        <v>0.01</v>
      </c>
    </row>
    <row r="44" spans="2:28" x14ac:dyDescent="0.3">
      <c r="B44" s="48"/>
      <c r="C44" s="30" t="s">
        <v>19</v>
      </c>
      <c r="D44" s="14" t="s">
        <v>16</v>
      </c>
      <c r="F44" s="15">
        <v>0</v>
      </c>
      <c r="G44" s="15">
        <v>0</v>
      </c>
      <c r="H44" s="15">
        <v>0</v>
      </c>
      <c r="I44" s="15">
        <v>0</v>
      </c>
      <c r="J44" s="15">
        <v>0.01</v>
      </c>
      <c r="L44" s="15">
        <f>ROUND(F44*(1+'Aumenti %'!$K$4),2)</f>
        <v>0</v>
      </c>
      <c r="M44" s="15">
        <f>ROUND(G44*(1+'Aumenti %'!$K$4),2)</f>
        <v>0</v>
      </c>
      <c r="N44" s="15">
        <f>ROUND(H44*(1+'Aumenti %'!$K$4),2)</f>
        <v>0</v>
      </c>
      <c r="O44" s="15">
        <f>ROUND(I44*(1+'Aumenti %'!$K$4),2)</f>
        <v>0</v>
      </c>
      <c r="P44" s="15">
        <f>ROUND(J44*(1+'Aumenti %'!$K$4),2)</f>
        <v>0.01</v>
      </c>
      <c r="R44" s="15">
        <f>ROUND(L44*(1+'Aumenti %'!$K$5),2)</f>
        <v>0</v>
      </c>
      <c r="S44" s="15">
        <f>ROUND(M44*(1+'Aumenti %'!$K$5),2)</f>
        <v>0</v>
      </c>
      <c r="T44" s="15">
        <f>ROUND(N44*(1+'Aumenti %'!$K$5),2)</f>
        <v>0</v>
      </c>
      <c r="U44" s="15">
        <f>ROUND(O44*(1+'Aumenti %'!$K$5),2)</f>
        <v>0</v>
      </c>
      <c r="V44" s="15">
        <f>ROUND(P44*(1+'Aumenti %'!$K$5),2)</f>
        <v>0.01</v>
      </c>
      <c r="X44" s="15">
        <f>ROUND(R44*(1+'Aumenti %'!$K$6),2)</f>
        <v>0</v>
      </c>
      <c r="Y44" s="15">
        <f>ROUND(S44*(1+'Aumenti %'!$K$6),2)</f>
        <v>0</v>
      </c>
      <c r="Z44" s="15">
        <f>ROUND(T44*(1+'Aumenti %'!$K$6),2)</f>
        <v>0</v>
      </c>
      <c r="AA44" s="15">
        <f>ROUND(U44*(1+'Aumenti %'!$K$6),2)</f>
        <v>0</v>
      </c>
      <c r="AB44" s="15">
        <f>ROUND(V44*(1+'Aumenti %'!$K$6),2)</f>
        <v>0.01</v>
      </c>
    </row>
    <row r="45" spans="2:28" x14ac:dyDescent="0.3">
      <c r="B45" s="48"/>
      <c r="C45" s="30" t="s">
        <v>20</v>
      </c>
      <c r="D45" s="14" t="s">
        <v>16</v>
      </c>
      <c r="F45" s="15">
        <v>0.01</v>
      </c>
      <c r="G45" s="15">
        <v>0.01</v>
      </c>
      <c r="H45" s="15">
        <v>0.01</v>
      </c>
      <c r="I45" s="15">
        <v>0.01</v>
      </c>
      <c r="J45" s="15"/>
      <c r="L45" s="15">
        <f>ROUND(F45*(1+'Aumenti %'!$K$4),2)</f>
        <v>0.01</v>
      </c>
      <c r="M45" s="15">
        <f>ROUND(G45*(1+'Aumenti %'!$K$4),2)</f>
        <v>0.01</v>
      </c>
      <c r="N45" s="15">
        <f>ROUND(H45*(1+'Aumenti %'!$K$4),2)</f>
        <v>0.01</v>
      </c>
      <c r="O45" s="15">
        <f>ROUND(I45*(1+'Aumenti %'!$K$4),2)</f>
        <v>0.01</v>
      </c>
      <c r="P45" s="15">
        <f>ROUND(J45*(1+'Aumenti %'!$K$4),3)</f>
        <v>0</v>
      </c>
      <c r="R45" s="15">
        <f>ROUND(L45*(1+'Aumenti %'!$K$5),2)</f>
        <v>0.01</v>
      </c>
      <c r="S45" s="15">
        <f>ROUND(M45*(1+'Aumenti %'!$K$5),2)</f>
        <v>0.01</v>
      </c>
      <c r="T45" s="15">
        <f>ROUND(N45*(1+'Aumenti %'!$K$5),2)</f>
        <v>0.01</v>
      </c>
      <c r="U45" s="15">
        <f>ROUND(O45*(1+'Aumenti %'!$K$5),2)</f>
        <v>0.01</v>
      </c>
      <c r="V45" s="15">
        <f>ROUND(P45*(1+'Aumenti %'!$K$5),3)</f>
        <v>0</v>
      </c>
      <c r="X45" s="15">
        <f>ROUND(R45*(1+'Aumenti %'!$K$6),2)</f>
        <v>0.01</v>
      </c>
      <c r="Y45" s="15">
        <f>ROUND(S45*(1+'Aumenti %'!$K$6),2)</f>
        <v>0.01</v>
      </c>
      <c r="Z45" s="15">
        <f>ROUND(T45*(1+'Aumenti %'!$K$6),2)</f>
        <v>0.01</v>
      </c>
      <c r="AA45" s="15">
        <f>ROUND(U45*(1+'Aumenti %'!$K$6),2)</f>
        <v>0.01</v>
      </c>
      <c r="AB45" s="15">
        <f>ROUND(V45*(1+'Aumenti %'!$K$6),3)</f>
        <v>0</v>
      </c>
    </row>
    <row r="46" spans="2:28" ht="15" customHeight="1" x14ac:dyDescent="0.3">
      <c r="B46" s="48"/>
      <c r="C46" s="30" t="s">
        <v>21</v>
      </c>
      <c r="D46" s="14" t="s">
        <v>16</v>
      </c>
      <c r="F46" s="15">
        <v>0.4</v>
      </c>
      <c r="G46" s="15">
        <v>0</v>
      </c>
      <c r="H46" s="15">
        <v>0</v>
      </c>
      <c r="I46" s="15">
        <v>0</v>
      </c>
      <c r="J46" s="15">
        <v>0</v>
      </c>
      <c r="L46" s="15">
        <f>ROUND(F46*(1+'Aumenti %'!$K$4),2)</f>
        <v>0.44</v>
      </c>
      <c r="M46" s="15">
        <f>ROUND(G46*(1+'Aumenti %'!$K$4),2)</f>
        <v>0</v>
      </c>
      <c r="N46" s="15">
        <f>ROUND(H46*(1+'Aumenti %'!$K$4),2)</f>
        <v>0</v>
      </c>
      <c r="O46" s="15">
        <f>ROUND(I46*(1+'Aumenti %'!$K$4),2)</f>
        <v>0</v>
      </c>
      <c r="P46" s="15">
        <f>ROUND(J46*(1+'Aumenti %'!$K$4),3)</f>
        <v>0</v>
      </c>
      <c r="R46" s="15">
        <f>ROUND(L46*(1+'Aumenti %'!$K$5),2)</f>
        <v>0.45</v>
      </c>
      <c r="S46" s="15">
        <f>ROUND(M46*(1+'Aumenti %'!$K$5),2)</f>
        <v>0</v>
      </c>
      <c r="T46" s="15">
        <f>ROUND(N46*(1+'Aumenti %'!$K$5),2)</f>
        <v>0</v>
      </c>
      <c r="U46" s="15">
        <f>ROUND(O46*(1+'Aumenti %'!$K$5),2)</f>
        <v>0</v>
      </c>
      <c r="V46" s="15">
        <f>ROUND(P46*(1+'Aumenti %'!$K$5),3)</f>
        <v>0</v>
      </c>
      <c r="X46" s="15">
        <f>ROUND(R46*(1+'Aumenti %'!$K$6),2)</f>
        <v>0.46</v>
      </c>
      <c r="Y46" s="15">
        <f>ROUND(S46*(1+'Aumenti %'!$K$6),2)</f>
        <v>0</v>
      </c>
      <c r="Z46" s="15">
        <f>ROUND(T46*(1+'Aumenti %'!$K$6),2)</f>
        <v>0</v>
      </c>
      <c r="AA46" s="15">
        <f>ROUND(U46*(1+'Aumenti %'!$K$6),2)</f>
        <v>0</v>
      </c>
      <c r="AB46" s="15">
        <f>ROUND(V46*(1+'Aumenti %'!$K$6),3)</f>
        <v>0</v>
      </c>
    </row>
    <row r="47" spans="2:28" x14ac:dyDescent="0.3">
      <c r="B47" s="48"/>
      <c r="C47" s="30" t="s">
        <v>22</v>
      </c>
      <c r="D47" s="14" t="s">
        <v>16</v>
      </c>
      <c r="F47" s="15">
        <v>0.01</v>
      </c>
      <c r="G47" s="15">
        <v>0.01</v>
      </c>
      <c r="H47" s="15">
        <v>0.01</v>
      </c>
      <c r="I47" s="15">
        <v>0.01</v>
      </c>
      <c r="J47" s="15"/>
      <c r="L47" s="15">
        <f>ROUND(F47*(1+'Aumenti %'!$K$4),2)</f>
        <v>0.01</v>
      </c>
      <c r="M47" s="15">
        <f>ROUND(G47*(1+'Aumenti %'!$K$4),2)</f>
        <v>0.01</v>
      </c>
      <c r="N47" s="15">
        <f>ROUND(H47*(1+'Aumenti %'!$K$4),2)</f>
        <v>0.01</v>
      </c>
      <c r="O47" s="15">
        <f>ROUND(I47*(1+'Aumenti %'!$K$4),2)</f>
        <v>0.01</v>
      </c>
      <c r="P47" s="15">
        <f>ROUND(J47*(1+'Aumenti %'!$K$4),3)</f>
        <v>0</v>
      </c>
      <c r="R47" s="15">
        <f>ROUND(L47*(1+'Aumenti %'!$K$5),2)</f>
        <v>0.01</v>
      </c>
      <c r="S47" s="15">
        <f>ROUND(M47*(1+'Aumenti %'!$K$5),2)</f>
        <v>0.01</v>
      </c>
      <c r="T47" s="15">
        <f>ROUND(N47*(1+'Aumenti %'!$K$5),2)</f>
        <v>0.01</v>
      </c>
      <c r="U47" s="15">
        <f>ROUND(O47*(1+'Aumenti %'!$K$5),2)</f>
        <v>0.01</v>
      </c>
      <c r="V47" s="15">
        <f>ROUND(P47*(1+'Aumenti %'!$K$5),3)</f>
        <v>0</v>
      </c>
      <c r="X47" s="15">
        <f>ROUND(R47*(1+'Aumenti %'!$K$6),2)</f>
        <v>0.01</v>
      </c>
      <c r="Y47" s="15">
        <f>ROUND(S47*(1+'Aumenti %'!$K$6),2)</f>
        <v>0.01</v>
      </c>
      <c r="Z47" s="15">
        <f>ROUND(T47*(1+'Aumenti %'!$K$6),2)</f>
        <v>0.01</v>
      </c>
      <c r="AA47" s="15">
        <f>ROUND(U47*(1+'Aumenti %'!$K$6),2)</f>
        <v>0.01</v>
      </c>
      <c r="AB47" s="15">
        <f>ROUND(V47*(1+'Aumenti %'!$K$6),3)</f>
        <v>0</v>
      </c>
    </row>
    <row r="48" spans="2:28" x14ac:dyDescent="0.3">
      <c r="C48" s="31" t="s">
        <v>23</v>
      </c>
      <c r="D48" s="14" t="s">
        <v>16</v>
      </c>
      <c r="F48" s="23">
        <f>SUM(F42:F47)</f>
        <v>5.78</v>
      </c>
      <c r="G48" s="23">
        <f t="shared" ref="G48:J48" si="3">SUM(G42:G47)</f>
        <v>4.129999999999999</v>
      </c>
      <c r="H48" s="23">
        <f t="shared" si="3"/>
        <v>2.1899999999999995</v>
      </c>
      <c r="I48" s="23">
        <f t="shared" si="3"/>
        <v>1.1300000000000001</v>
      </c>
      <c r="J48" s="23">
        <f t="shared" si="3"/>
        <v>0.12</v>
      </c>
      <c r="L48" s="24">
        <f>SUM(L42:L47)</f>
        <v>6.36</v>
      </c>
      <c r="M48" s="24">
        <f>SUM(M42:M47)</f>
        <v>4.5399999999999991</v>
      </c>
      <c r="N48" s="24">
        <f>SUM(N42:N47)</f>
        <v>2.4099999999999993</v>
      </c>
      <c r="O48" s="24">
        <f>SUM(O42:O47)</f>
        <v>1.24</v>
      </c>
      <c r="P48" s="24">
        <f>SUM(P42:P47)</f>
        <v>0.13</v>
      </c>
      <c r="R48" s="24">
        <f>SUM(R42:R47)</f>
        <v>6.45</v>
      </c>
      <c r="S48" s="24">
        <f>SUM(S42:S47)</f>
        <v>4.5999999999999996</v>
      </c>
      <c r="T48" s="24">
        <f>SUM(T42:T47)</f>
        <v>2.4399999999999995</v>
      </c>
      <c r="U48" s="24">
        <f>SUM(U42:U47)</f>
        <v>1.26</v>
      </c>
      <c r="V48" s="24">
        <f>SUM(V42:V47)</f>
        <v>0.13</v>
      </c>
      <c r="X48" s="24">
        <f>SUM(X42:X47)</f>
        <v>6.5699999999999994</v>
      </c>
      <c r="Y48" s="24">
        <f>SUM(Y42:Y47)</f>
        <v>4.68</v>
      </c>
      <c r="Z48" s="24">
        <f>SUM(Z42:Z47)</f>
        <v>2.4799999999999995</v>
      </c>
      <c r="AA48" s="24">
        <f>SUM(AA42:AA47)</f>
        <v>1.28</v>
      </c>
      <c r="AB48" s="24">
        <f>SUM(AB42:AB47)</f>
        <v>0.13</v>
      </c>
    </row>
    <row r="50" spans="2:28" x14ac:dyDescent="0.3">
      <c r="B50" s="46" t="s">
        <v>24</v>
      </c>
      <c r="C50" s="32" t="s">
        <v>25</v>
      </c>
      <c r="D50" s="20" t="s">
        <v>26</v>
      </c>
      <c r="F50" s="40">
        <v>15.02</v>
      </c>
      <c r="L50" s="39">
        <f>ROUND(F50*(1+'Aumenti %'!$K$4),2)</f>
        <v>16.52</v>
      </c>
      <c r="R50" s="39">
        <f>ROUND(L50*(1+'Aumenti %'!$K$5),2)</f>
        <v>16.739999999999998</v>
      </c>
      <c r="X50" s="39">
        <f>ROUND(R50*(1+'Aumenti %'!$K$6),2)</f>
        <v>17.04</v>
      </c>
    </row>
    <row r="51" spans="2:28" x14ac:dyDescent="0.3">
      <c r="B51" s="46"/>
      <c r="C51" s="32" t="s">
        <v>27</v>
      </c>
      <c r="D51" s="20" t="s">
        <v>16</v>
      </c>
      <c r="F51" s="21">
        <v>1.34</v>
      </c>
      <c r="L51" s="39">
        <f>ROUND(F51*(1+'Aumenti %'!$K$4),2)</f>
        <v>1.47</v>
      </c>
      <c r="R51" s="39">
        <f>ROUND(L51*(1+'Aumenti %'!$K$5),2)</f>
        <v>1.49</v>
      </c>
      <c r="X51" s="39">
        <f>ROUND(R51*(1+'Aumenti %'!$K$6),2)</f>
        <v>1.52</v>
      </c>
    </row>
    <row r="53" spans="2:28" ht="48" customHeight="1" x14ac:dyDescent="0.3">
      <c r="B53" s="47" t="s">
        <v>31</v>
      </c>
      <c r="C53" s="47"/>
      <c r="D53" s="11" t="s">
        <v>8</v>
      </c>
      <c r="F53" s="11" t="s">
        <v>9</v>
      </c>
      <c r="G53" s="11" t="s">
        <v>10</v>
      </c>
      <c r="H53" s="11" t="s">
        <v>11</v>
      </c>
      <c r="I53" s="11" t="s">
        <v>12</v>
      </c>
      <c r="J53" s="11" t="s">
        <v>13</v>
      </c>
      <c r="L53" s="11" t="s">
        <v>9</v>
      </c>
      <c r="M53" s="11" t="s">
        <v>10</v>
      </c>
      <c r="N53" s="11" t="s">
        <v>11</v>
      </c>
      <c r="O53" s="11" t="s">
        <v>12</v>
      </c>
      <c r="P53" s="11" t="s">
        <v>13</v>
      </c>
      <c r="R53" s="11" t="s">
        <v>9</v>
      </c>
      <c r="S53" s="11" t="s">
        <v>10</v>
      </c>
      <c r="T53" s="11" t="s">
        <v>11</v>
      </c>
      <c r="U53" s="11" t="s">
        <v>12</v>
      </c>
      <c r="V53" s="11" t="s">
        <v>13</v>
      </c>
      <c r="X53" s="11" t="s">
        <v>9</v>
      </c>
      <c r="Y53" s="11" t="s">
        <v>10</v>
      </c>
      <c r="Z53" s="11" t="s">
        <v>11</v>
      </c>
      <c r="AA53" s="11" t="s">
        <v>12</v>
      </c>
      <c r="AB53" s="11" t="s">
        <v>13</v>
      </c>
    </row>
    <row r="54" spans="2:28" ht="15" customHeight="1" x14ac:dyDescent="0.3">
      <c r="C54" s="26"/>
      <c r="D54" s="26"/>
      <c r="F54" s="27" t="s">
        <v>6</v>
      </c>
      <c r="G54" s="27" t="s">
        <v>6</v>
      </c>
      <c r="H54" s="27" t="s">
        <v>6</v>
      </c>
      <c r="I54" s="27" t="s">
        <v>6</v>
      </c>
      <c r="J54" s="27" t="s">
        <v>6</v>
      </c>
      <c r="L54" s="28"/>
      <c r="M54" s="28"/>
      <c r="N54" s="28"/>
      <c r="O54" s="28"/>
      <c r="P54" s="28"/>
      <c r="R54" s="28"/>
      <c r="S54" s="28"/>
      <c r="T54" s="28"/>
      <c r="U54" s="28"/>
      <c r="V54" s="28"/>
      <c r="X54" s="28"/>
      <c r="Y54" s="28"/>
      <c r="Z54" s="28"/>
      <c r="AA54" s="28"/>
      <c r="AB54" s="28"/>
    </row>
    <row r="55" spans="2:28" x14ac:dyDescent="0.3">
      <c r="B55" s="12" t="s">
        <v>14</v>
      </c>
      <c r="C55" s="13" t="s">
        <v>15</v>
      </c>
      <c r="D55" s="14" t="s">
        <v>16</v>
      </c>
      <c r="F55" s="15">
        <v>3.98</v>
      </c>
      <c r="G55" s="15">
        <v>3.1</v>
      </c>
      <c r="H55" s="15">
        <v>1.68</v>
      </c>
      <c r="I55" s="15">
        <v>0.94</v>
      </c>
      <c r="J55" s="15">
        <v>0.08</v>
      </c>
      <c r="L55" s="15">
        <f>ROUND(F55*(1+'Aumenti %'!$M$4),2)</f>
        <v>4.38</v>
      </c>
      <c r="M55" s="15">
        <f>ROUND(G55*(1+'Aumenti %'!$M$4),2)</f>
        <v>3.41</v>
      </c>
      <c r="N55" s="15">
        <f>ROUND(H55*(1+'Aumenti %'!$M$4),2)</f>
        <v>1.85</v>
      </c>
      <c r="O55" s="15">
        <f>ROUND(I55*(1+'Aumenti %'!$M$4),2)</f>
        <v>1.03</v>
      </c>
      <c r="P55" s="15">
        <f>ROUND(J55*(1+'Aumenti %'!$M$4),2)</f>
        <v>0.09</v>
      </c>
      <c r="Q55" s="38"/>
      <c r="R55" s="15">
        <f>ROUND(L55*(1+'Aumenti %'!$M$5),2)</f>
        <v>4.4400000000000004</v>
      </c>
      <c r="S55" s="15">
        <f>ROUND(M55*(1+'Aumenti %'!$M$5),2)</f>
        <v>3.46</v>
      </c>
      <c r="T55" s="15">
        <f>ROUND(N55*(1+'Aumenti %'!$M$5),2)</f>
        <v>1.88</v>
      </c>
      <c r="U55" s="15">
        <f>ROUND(O55*(1+'Aumenti %'!$M$5),2)</f>
        <v>1.04</v>
      </c>
      <c r="V55" s="15">
        <f>ROUND(P55*(1+'Aumenti %'!$M$5),2)</f>
        <v>0.09</v>
      </c>
      <c r="W55" s="38"/>
      <c r="X55" s="15">
        <f>ROUND(R55*(1+'Aumenti %'!$M$6),2)</f>
        <v>4.5199999999999996</v>
      </c>
      <c r="Y55" s="15">
        <f>ROUND(S55*(1+'Aumenti %'!$M$6),2)</f>
        <v>3.52</v>
      </c>
      <c r="Z55" s="15">
        <f>ROUND(T55*(1+'Aumenti %'!$M$6),2)</f>
        <v>1.91</v>
      </c>
      <c r="AA55" s="15">
        <f>ROUND(U55*(1+'Aumenti %'!$M$6),2)</f>
        <v>1.06</v>
      </c>
      <c r="AB55" s="15">
        <f>ROUND(V55*(1+'Aumenti %'!$M$6),2)</f>
        <v>0.09</v>
      </c>
    </row>
    <row r="56" spans="2:28" x14ac:dyDescent="0.3">
      <c r="B56" s="49" t="s">
        <v>17</v>
      </c>
      <c r="C56" s="16" t="s">
        <v>18</v>
      </c>
      <c r="D56" s="14" t="s">
        <v>16</v>
      </c>
      <c r="F56" s="15"/>
      <c r="G56" s="15">
        <v>0.01</v>
      </c>
      <c r="H56" s="15">
        <v>0.01</v>
      </c>
      <c r="I56" s="15">
        <v>0.01</v>
      </c>
      <c r="J56" s="15">
        <v>0.01</v>
      </c>
      <c r="L56" s="15">
        <f>ROUND(F56*(1+'Aumenti %'!$M$4),2)</f>
        <v>0</v>
      </c>
      <c r="M56" s="15">
        <f>ROUND(G56*(1+'Aumenti %'!$M$4),2)</f>
        <v>0.01</v>
      </c>
      <c r="N56" s="15">
        <f>ROUND(H56*(1+'Aumenti %'!$M$4),2)</f>
        <v>0.01</v>
      </c>
      <c r="O56" s="15">
        <f>ROUND(I56*(1+'Aumenti %'!$M$4),2)</f>
        <v>0.01</v>
      </c>
      <c r="P56" s="15">
        <f>ROUND(J56*(1+'Aumenti %'!$M$4),2)</f>
        <v>0.01</v>
      </c>
      <c r="Q56" s="38"/>
      <c r="R56" s="15">
        <f>ROUND(L56*(1+'Aumenti %'!$M$5),2)</f>
        <v>0</v>
      </c>
      <c r="S56" s="15">
        <f>ROUND(M56*(1+'Aumenti %'!$M$5),2)</f>
        <v>0.01</v>
      </c>
      <c r="T56" s="15">
        <f>ROUND(N56*(1+'Aumenti %'!$M$5),2)</f>
        <v>0.01</v>
      </c>
      <c r="U56" s="15">
        <f>ROUND(O56*(1+'Aumenti %'!$M$5),2)</f>
        <v>0.01</v>
      </c>
      <c r="V56" s="15">
        <f>ROUND(P56*(1+'Aumenti %'!$M$5),2)</f>
        <v>0.01</v>
      </c>
      <c r="W56" s="38"/>
      <c r="X56" s="15">
        <f>ROUND(R56*(1+'Aumenti %'!$M$6),2)</f>
        <v>0</v>
      </c>
      <c r="Y56" s="15">
        <f>ROUND(S56*(1+'Aumenti %'!$M$6),2)</f>
        <v>0.01</v>
      </c>
      <c r="Z56" s="15">
        <f>ROUND(T56*(1+'Aumenti %'!$M$6),2)</f>
        <v>0.01</v>
      </c>
      <c r="AA56" s="15">
        <f>ROUND(U56*(1+'Aumenti %'!$M$6),2)</f>
        <v>0.01</v>
      </c>
      <c r="AB56" s="15">
        <f>ROUND(V56*(1+'Aumenti %'!$M$6),2)</f>
        <v>0.01</v>
      </c>
    </row>
    <row r="57" spans="2:28" x14ac:dyDescent="0.3">
      <c r="B57" s="49"/>
      <c r="C57" s="16" t="s">
        <v>19</v>
      </c>
      <c r="D57" s="14" t="s">
        <v>16</v>
      </c>
      <c r="F57" s="15"/>
      <c r="G57" s="15"/>
      <c r="H57" s="15"/>
      <c r="I57" s="15"/>
      <c r="J57" s="15">
        <v>0.01</v>
      </c>
      <c r="L57" s="15">
        <f>ROUND(F57*(1+'Aumenti %'!$M$4),2)</f>
        <v>0</v>
      </c>
      <c r="M57" s="15">
        <f>ROUND(G57*(1+'Aumenti %'!$M$4),2)</f>
        <v>0</v>
      </c>
      <c r="N57" s="15">
        <f>ROUND(H57*(1+'Aumenti %'!$M$4),2)</f>
        <v>0</v>
      </c>
      <c r="O57" s="15">
        <f>ROUND(I57*(1+'Aumenti %'!$M$4),2)</f>
        <v>0</v>
      </c>
      <c r="P57" s="15">
        <f>ROUND(J57*(1+'Aumenti %'!$M$4),2)</f>
        <v>0.01</v>
      </c>
      <c r="Q57" s="38"/>
      <c r="R57" s="15">
        <f>ROUND(L57*(1+'Aumenti %'!$M$5),2)</f>
        <v>0</v>
      </c>
      <c r="S57" s="15">
        <f>ROUND(M57*(1+'Aumenti %'!$M$5),2)</f>
        <v>0</v>
      </c>
      <c r="T57" s="15">
        <f>ROUND(N57*(1+'Aumenti %'!$M$5),2)</f>
        <v>0</v>
      </c>
      <c r="U57" s="15">
        <f>ROUND(O57*(1+'Aumenti %'!$M$5),2)</f>
        <v>0</v>
      </c>
      <c r="V57" s="15">
        <f>ROUND(P57*(1+'Aumenti %'!$M$5),2)</f>
        <v>0.01</v>
      </c>
      <c r="W57" s="38"/>
      <c r="X57" s="15">
        <f>ROUND(R57*(1+'Aumenti %'!$M$6),2)</f>
        <v>0</v>
      </c>
      <c r="Y57" s="15">
        <f>ROUND(S57*(1+'Aumenti %'!$M$6),2)</f>
        <v>0</v>
      </c>
      <c r="Z57" s="15">
        <f>ROUND(T57*(1+'Aumenti %'!$M$6),2)</f>
        <v>0</v>
      </c>
      <c r="AA57" s="15">
        <f>ROUND(U57*(1+'Aumenti %'!$M$6),2)</f>
        <v>0</v>
      </c>
      <c r="AB57" s="15">
        <f>ROUND(V57*(1+'Aumenti %'!$M$6),2)</f>
        <v>0.01</v>
      </c>
    </row>
    <row r="58" spans="2:28" x14ac:dyDescent="0.3">
      <c r="B58" s="49"/>
      <c r="C58" s="16" t="s">
        <v>20</v>
      </c>
      <c r="D58" s="14" t="s">
        <v>16</v>
      </c>
      <c r="F58" s="15">
        <v>0.01</v>
      </c>
      <c r="G58" s="15">
        <v>0.01</v>
      </c>
      <c r="H58" s="15">
        <v>0.01</v>
      </c>
      <c r="I58" s="15">
        <v>0.01</v>
      </c>
      <c r="J58" s="15"/>
      <c r="L58" s="15">
        <f>ROUND(F58*(1+'Aumenti %'!$M$4),2)</f>
        <v>0.01</v>
      </c>
      <c r="M58" s="15">
        <f>ROUND(G58*(1+'Aumenti %'!$M$4),2)</f>
        <v>0.01</v>
      </c>
      <c r="N58" s="15">
        <f>ROUND(H58*(1+'Aumenti %'!$M$4),2)</f>
        <v>0.01</v>
      </c>
      <c r="O58" s="15">
        <f>ROUND(I58*(1+'Aumenti %'!$M$4),2)</f>
        <v>0.01</v>
      </c>
      <c r="P58" s="15">
        <f>ROUND(J58*(1+'Aumenti %'!$M$4),3)</f>
        <v>0</v>
      </c>
      <c r="Q58" s="38"/>
      <c r="R58" s="15">
        <f>ROUND(L58*(1+'Aumenti %'!$M$5),2)</f>
        <v>0.01</v>
      </c>
      <c r="S58" s="15">
        <f>ROUND(M58*(1+'Aumenti %'!$M$5),2)</f>
        <v>0.01</v>
      </c>
      <c r="T58" s="15">
        <f>ROUND(N58*(1+'Aumenti %'!$M$5),2)</f>
        <v>0.01</v>
      </c>
      <c r="U58" s="15">
        <f>ROUND(O58*(1+'Aumenti %'!$M$5),2)</f>
        <v>0.01</v>
      </c>
      <c r="V58" s="15">
        <f>ROUND(P58*(1+'Aumenti %'!$M$5),3)</f>
        <v>0</v>
      </c>
      <c r="W58" s="38"/>
      <c r="X58" s="15">
        <f>ROUND(R58*(1+'Aumenti %'!$M$6),2)</f>
        <v>0.01</v>
      </c>
      <c r="Y58" s="15">
        <f>ROUND(S58*(1+'Aumenti %'!$M$6),2)</f>
        <v>0.01</v>
      </c>
      <c r="Z58" s="15">
        <f>ROUND(T58*(1+'Aumenti %'!$M$6),2)</f>
        <v>0.01</v>
      </c>
      <c r="AA58" s="15">
        <f>ROUND(U58*(1+'Aumenti %'!$M$6),2)</f>
        <v>0.01</v>
      </c>
      <c r="AB58" s="15">
        <f>ROUND(V58*(1+'Aumenti %'!$M$6),2)</f>
        <v>0</v>
      </c>
    </row>
    <row r="59" spans="2:28" ht="15" customHeight="1" x14ac:dyDescent="0.3">
      <c r="B59" s="49"/>
      <c r="C59" s="16" t="s">
        <v>21</v>
      </c>
      <c r="D59" s="14" t="s">
        <v>16</v>
      </c>
      <c r="F59" s="15">
        <v>0.4</v>
      </c>
      <c r="G59" s="15"/>
      <c r="H59" s="15"/>
      <c r="I59" s="15"/>
      <c r="J59" s="15"/>
      <c r="L59" s="15">
        <f>ROUND(F59*(1+'Aumenti %'!$M$4),2)</f>
        <v>0.44</v>
      </c>
      <c r="M59" s="15">
        <f>ROUND(G59*(1+'Aumenti %'!$M$4),2)</f>
        <v>0</v>
      </c>
      <c r="N59" s="15">
        <f>ROUND(H59*(1+'Aumenti %'!$M$4),2)</f>
        <v>0</v>
      </c>
      <c r="O59" s="15">
        <f>ROUND(I59*(1+'Aumenti %'!$M$4),2)</f>
        <v>0</v>
      </c>
      <c r="P59" s="15">
        <f>ROUND(J59*(1+'Aumenti %'!$M$4),3)</f>
        <v>0</v>
      </c>
      <c r="Q59" s="38"/>
      <c r="R59" s="15">
        <f>ROUND(L59*(1+'Aumenti %'!$M$5),2)</f>
        <v>0.45</v>
      </c>
      <c r="S59" s="15">
        <f>ROUND(M59*(1+'Aumenti %'!$M$5),2)</f>
        <v>0</v>
      </c>
      <c r="T59" s="15">
        <f>ROUND(N59*(1+'Aumenti %'!$M$5),2)</f>
        <v>0</v>
      </c>
      <c r="U59" s="15">
        <f>ROUND(O59*(1+'Aumenti %'!$M$5),2)</f>
        <v>0</v>
      </c>
      <c r="V59" s="15">
        <f>ROUND(P59*(1+'Aumenti %'!$M$5),3)</f>
        <v>0</v>
      </c>
      <c r="W59" s="38"/>
      <c r="X59" s="15">
        <f>ROUND(R59*(1+'Aumenti %'!$M$6),2)</f>
        <v>0.46</v>
      </c>
      <c r="Y59" s="15">
        <f>ROUND(S59*(1+'Aumenti %'!$M$6),2)</f>
        <v>0</v>
      </c>
      <c r="Z59" s="15">
        <f>ROUND(T59*(1+'Aumenti %'!$M$6),2)</f>
        <v>0</v>
      </c>
      <c r="AA59" s="15">
        <f>ROUND(U59*(1+'Aumenti %'!$M$6),2)</f>
        <v>0</v>
      </c>
      <c r="AB59" s="15">
        <f>ROUND(V59*(1+'Aumenti %'!$M$6),3)</f>
        <v>0</v>
      </c>
    </row>
    <row r="60" spans="2:28" x14ac:dyDescent="0.3">
      <c r="B60" s="49"/>
      <c r="C60" s="16" t="s">
        <v>22</v>
      </c>
      <c r="D60" s="14" t="s">
        <v>16</v>
      </c>
      <c r="F60" s="15">
        <v>0.01</v>
      </c>
      <c r="G60" s="15">
        <v>0.01</v>
      </c>
      <c r="H60" s="15">
        <v>0.01</v>
      </c>
      <c r="I60" s="15">
        <v>0.01</v>
      </c>
      <c r="J60" s="15"/>
      <c r="L60" s="15">
        <f>ROUND(F60*(1+'Aumenti %'!$M$4),2)</f>
        <v>0.01</v>
      </c>
      <c r="M60" s="15">
        <f>ROUND(G60*(1+'Aumenti %'!$M$4),2)</f>
        <v>0.01</v>
      </c>
      <c r="N60" s="15">
        <f>ROUND(H60*(1+'Aumenti %'!$M$4),2)</f>
        <v>0.01</v>
      </c>
      <c r="O60" s="15">
        <f>ROUND(I60*(1+'Aumenti %'!$M$4),2)</f>
        <v>0.01</v>
      </c>
      <c r="P60" s="15">
        <f>ROUND(J60*(1+'Aumenti %'!$M$4),3)</f>
        <v>0</v>
      </c>
      <c r="Q60" s="38"/>
      <c r="R60" s="15">
        <f>ROUND(L60*(1+'Aumenti %'!$M$5),2)</f>
        <v>0.01</v>
      </c>
      <c r="S60" s="15">
        <f>ROUND(M60*(1+'Aumenti %'!$M$5),2)</f>
        <v>0.01</v>
      </c>
      <c r="T60" s="15">
        <f>ROUND(N60*(1+'Aumenti %'!$M$5),2)</f>
        <v>0.01</v>
      </c>
      <c r="U60" s="15">
        <f>ROUND(O60*(1+'Aumenti %'!$M$5),2)</f>
        <v>0.01</v>
      </c>
      <c r="V60" s="15">
        <f>ROUND(P60*(1+'Aumenti %'!$M$5),3)</f>
        <v>0</v>
      </c>
      <c r="W60" s="38"/>
      <c r="X60" s="15">
        <f>ROUND(R60*(1+'Aumenti %'!$M$6),2)</f>
        <v>0.01</v>
      </c>
      <c r="Y60" s="15">
        <f>ROUND(S60*(1+'Aumenti %'!$M$6),2)</f>
        <v>0.01</v>
      </c>
      <c r="Z60" s="15">
        <f>ROUND(T60*(1+'Aumenti %'!$M$6),2)</f>
        <v>0.01</v>
      </c>
      <c r="AA60" s="15">
        <f>ROUND(U60*(1+'Aumenti %'!$M$6),2)</f>
        <v>0.01</v>
      </c>
      <c r="AB60" s="15">
        <f>ROUND(V60*(1+'Aumenti %'!$M$6),3)</f>
        <v>0</v>
      </c>
    </row>
    <row r="61" spans="2:28" x14ac:dyDescent="0.3">
      <c r="C61" s="17" t="s">
        <v>23</v>
      </c>
      <c r="D61" s="14" t="s">
        <v>16</v>
      </c>
      <c r="F61" s="23">
        <f>SUM(F55:F60)</f>
        <v>4.3999999999999995</v>
      </c>
      <c r="G61" s="23">
        <f t="shared" ref="G61:J61" si="4">SUM(G55:G60)</f>
        <v>3.1299999999999994</v>
      </c>
      <c r="H61" s="23">
        <f t="shared" si="4"/>
        <v>1.71</v>
      </c>
      <c r="I61" s="23">
        <f t="shared" si="4"/>
        <v>0.97</v>
      </c>
      <c r="J61" s="23">
        <f t="shared" si="4"/>
        <v>9.9999999999999992E-2</v>
      </c>
      <c r="K61" s="33"/>
      <c r="L61" s="23">
        <f>SUM(L55:L60)</f>
        <v>4.84</v>
      </c>
      <c r="M61" s="23">
        <f t="shared" ref="M61:P61" si="5">SUM(M55:M60)</f>
        <v>3.4399999999999995</v>
      </c>
      <c r="N61" s="23">
        <f t="shared" si="5"/>
        <v>1.8800000000000001</v>
      </c>
      <c r="O61" s="23">
        <f t="shared" si="5"/>
        <v>1.06</v>
      </c>
      <c r="P61" s="23">
        <f t="shared" si="5"/>
        <v>0.10999999999999999</v>
      </c>
      <c r="Q61" s="33"/>
      <c r="R61" s="23">
        <f>SUM(R55:R60)</f>
        <v>4.91</v>
      </c>
      <c r="S61" s="23">
        <f t="shared" ref="S61:V61" si="6">SUM(S55:S60)</f>
        <v>3.4899999999999993</v>
      </c>
      <c r="T61" s="23">
        <f t="shared" si="6"/>
        <v>1.91</v>
      </c>
      <c r="U61" s="23">
        <f t="shared" si="6"/>
        <v>1.07</v>
      </c>
      <c r="V61" s="23">
        <f t="shared" si="6"/>
        <v>0.10999999999999999</v>
      </c>
      <c r="W61" s="33"/>
      <c r="X61" s="23">
        <f>SUM(X55:X60)</f>
        <v>4.9999999999999991</v>
      </c>
      <c r="Y61" s="23">
        <f t="shared" ref="Y61:AB61" si="7">SUM(Y55:Y60)</f>
        <v>3.5499999999999994</v>
      </c>
      <c r="Z61" s="23">
        <f t="shared" si="7"/>
        <v>1.94</v>
      </c>
      <c r="AA61" s="23">
        <f t="shared" si="7"/>
        <v>1.0900000000000001</v>
      </c>
      <c r="AB61" s="23">
        <f t="shared" si="7"/>
        <v>0.10999999999999999</v>
      </c>
    </row>
    <row r="63" spans="2:28" x14ac:dyDescent="0.3">
      <c r="B63" s="46" t="s">
        <v>24</v>
      </c>
      <c r="C63" s="19" t="s">
        <v>25</v>
      </c>
      <c r="D63" s="20" t="s">
        <v>26</v>
      </c>
      <c r="F63" s="40">
        <v>12.02</v>
      </c>
      <c r="L63" s="39">
        <f>ROUND(F63*(1+'Aumenti %'!$M$4),2)</f>
        <v>13.22</v>
      </c>
      <c r="R63" s="39">
        <f>ROUND(L63*(1+'Aumenti %'!$G$5),2)</f>
        <v>13.4</v>
      </c>
      <c r="X63" s="39">
        <f>ROUND(R63*(1+'Aumenti %'!$G$6),2)</f>
        <v>13.64</v>
      </c>
    </row>
    <row r="64" spans="2:28" x14ac:dyDescent="0.3">
      <c r="B64" s="46"/>
      <c r="C64" s="19" t="s">
        <v>27</v>
      </c>
      <c r="D64" s="20" t="s">
        <v>16</v>
      </c>
      <c r="F64" s="21">
        <v>1.08</v>
      </c>
      <c r="L64" s="39">
        <f>ROUND(F64*(1+'Aumenti %'!$M$4),2)</f>
        <v>1.19</v>
      </c>
      <c r="R64" s="39">
        <f>ROUND(L64*(1+'Aumenti %'!$G$5),2)</f>
        <v>1.21</v>
      </c>
      <c r="X64" s="39">
        <f>ROUND(R64*(1+'Aumenti %'!$G$6),2)</f>
        <v>1.23</v>
      </c>
    </row>
    <row r="69" spans="12:28" x14ac:dyDescent="0.3">
      <c r="L69" s="34"/>
      <c r="M69" s="34"/>
      <c r="N69" s="34"/>
      <c r="O69" s="34"/>
      <c r="P69" s="34"/>
      <c r="Q69" s="9"/>
      <c r="R69" s="10"/>
      <c r="S69" s="10"/>
      <c r="T69" s="10"/>
      <c r="U69" s="10"/>
      <c r="V69" s="10"/>
      <c r="W69" s="9"/>
      <c r="X69" s="10"/>
      <c r="Y69" s="10"/>
      <c r="Z69" s="10"/>
      <c r="AA69" s="10"/>
      <c r="AB69" s="10"/>
    </row>
    <row r="70" spans="12:28" x14ac:dyDescent="0.3">
      <c r="L70" s="34"/>
      <c r="M70" s="34"/>
      <c r="N70" s="34"/>
      <c r="O70" s="34"/>
      <c r="P70" s="34"/>
      <c r="Q70" s="9"/>
      <c r="R70" s="10"/>
      <c r="S70" s="10"/>
      <c r="T70" s="10"/>
      <c r="U70" s="10"/>
      <c r="V70" s="10"/>
      <c r="W70" s="9"/>
      <c r="X70" s="10"/>
      <c r="Y70" s="10"/>
      <c r="Z70" s="10"/>
      <c r="AA70" s="10"/>
      <c r="AB70" s="10"/>
    </row>
    <row r="71" spans="12:28" x14ac:dyDescent="0.3">
      <c r="L71" s="34"/>
      <c r="M71" s="34"/>
      <c r="N71" s="34"/>
      <c r="O71" s="34"/>
      <c r="P71" s="34"/>
      <c r="Q71" s="9"/>
      <c r="R71" s="10"/>
      <c r="S71" s="10"/>
      <c r="T71" s="10"/>
      <c r="U71" s="10"/>
      <c r="V71" s="10"/>
      <c r="W71" s="9"/>
      <c r="X71" s="10"/>
      <c r="Y71" s="10"/>
      <c r="Z71" s="10"/>
      <c r="AA71" s="10"/>
      <c r="AB71" s="10"/>
    </row>
    <row r="72" spans="12:28" x14ac:dyDescent="0.3">
      <c r="L72" s="34"/>
      <c r="M72" s="34"/>
      <c r="N72" s="34"/>
      <c r="O72" s="34"/>
      <c r="P72" s="34"/>
      <c r="Q72" s="9"/>
      <c r="R72" s="10"/>
      <c r="S72" s="10"/>
      <c r="T72" s="10"/>
      <c r="U72" s="10"/>
      <c r="V72" s="10"/>
      <c r="W72" s="9"/>
      <c r="X72" s="10"/>
      <c r="Y72" s="10"/>
      <c r="Z72" s="10"/>
      <c r="AA72" s="10"/>
      <c r="AB72" s="10"/>
    </row>
    <row r="73" spans="12:28" x14ac:dyDescent="0.3">
      <c r="L73" s="34"/>
      <c r="M73" s="34"/>
      <c r="N73" s="34"/>
      <c r="O73" s="34"/>
      <c r="P73" s="34"/>
      <c r="Q73" s="9"/>
      <c r="R73" s="10"/>
      <c r="S73" s="10"/>
      <c r="T73" s="10"/>
      <c r="U73" s="10"/>
      <c r="V73" s="10"/>
      <c r="W73" s="9"/>
      <c r="X73" s="10"/>
      <c r="Y73" s="10"/>
      <c r="Z73" s="10"/>
      <c r="AA73" s="10"/>
      <c r="AB73" s="10"/>
    </row>
    <row r="74" spans="12:28" x14ac:dyDescent="0.3">
      <c r="L74" s="34"/>
      <c r="M74" s="34"/>
      <c r="N74" s="34"/>
      <c r="O74" s="34"/>
      <c r="P74" s="34"/>
      <c r="Q74" s="9"/>
      <c r="R74" s="10"/>
      <c r="S74" s="10"/>
      <c r="T74" s="10"/>
      <c r="U74" s="10"/>
      <c r="V74" s="10"/>
      <c r="W74" s="9"/>
      <c r="X74" s="10"/>
      <c r="Y74" s="10"/>
      <c r="Z74" s="10"/>
      <c r="AA74" s="10"/>
      <c r="AB74" s="10"/>
    </row>
    <row r="75" spans="12:28" x14ac:dyDescent="0.3">
      <c r="L75" s="34"/>
      <c r="M75" s="34"/>
      <c r="N75" s="34"/>
      <c r="O75" s="34"/>
      <c r="P75" s="34"/>
      <c r="Q75" s="9"/>
      <c r="R75" s="10"/>
      <c r="S75" s="10"/>
      <c r="T75" s="10"/>
      <c r="U75" s="10"/>
      <c r="V75" s="10"/>
      <c r="W75" s="9"/>
      <c r="X75" s="10"/>
      <c r="Y75" s="10"/>
      <c r="Z75" s="10"/>
      <c r="AA75" s="10"/>
      <c r="AB75" s="10"/>
    </row>
    <row r="76" spans="12:28" x14ac:dyDescent="0.3">
      <c r="L76" s="34"/>
      <c r="M76" s="34"/>
      <c r="N76" s="34"/>
      <c r="O76" s="34"/>
      <c r="P76" s="34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2:28" x14ac:dyDescent="0.3">
      <c r="L77" s="34"/>
      <c r="M77" s="34"/>
      <c r="N77" s="34"/>
      <c r="O77" s="34"/>
      <c r="P77" s="34"/>
      <c r="Q77" s="9"/>
      <c r="R77" s="10"/>
      <c r="S77" s="10"/>
      <c r="T77" s="10"/>
      <c r="U77" s="10"/>
      <c r="V77" s="10"/>
      <c r="W77" s="9"/>
      <c r="X77" s="10"/>
      <c r="Y77" s="10"/>
      <c r="Z77" s="10"/>
      <c r="AA77" s="10"/>
      <c r="AB77" s="10"/>
    </row>
    <row r="78" spans="12:28" x14ac:dyDescent="0.3">
      <c r="L78" s="34"/>
      <c r="M78" s="34"/>
      <c r="N78" s="34"/>
      <c r="O78" s="34"/>
      <c r="P78" s="35"/>
      <c r="Q78" s="9"/>
      <c r="R78" s="10"/>
      <c r="S78" s="10"/>
      <c r="T78" s="10"/>
      <c r="U78" s="10"/>
      <c r="V78" s="35"/>
      <c r="W78" s="9"/>
      <c r="X78" s="10"/>
      <c r="Y78" s="10"/>
      <c r="Z78" s="10"/>
      <c r="AA78" s="10"/>
      <c r="AB78" s="35"/>
    </row>
    <row r="79" spans="12:28" x14ac:dyDescent="0.3">
      <c r="L79" s="36"/>
      <c r="M79" s="36"/>
      <c r="N79" s="36"/>
      <c r="O79" s="36"/>
      <c r="P79" s="37"/>
      <c r="Q79" s="9"/>
      <c r="R79" s="9"/>
      <c r="S79" s="9"/>
      <c r="T79" s="9"/>
      <c r="U79" s="9"/>
      <c r="V79" s="35"/>
      <c r="W79" s="9"/>
      <c r="X79" s="9"/>
      <c r="Y79" s="9"/>
      <c r="Z79" s="9"/>
      <c r="AA79" s="9"/>
      <c r="AB79" s="35"/>
    </row>
    <row r="80" spans="12:28" x14ac:dyDescent="0.3">
      <c r="L80" s="34"/>
      <c r="M80" s="34"/>
      <c r="N80" s="34"/>
      <c r="O80" s="34"/>
      <c r="P80" s="34"/>
      <c r="Q80" s="9"/>
      <c r="R80" s="34"/>
      <c r="S80" s="34"/>
      <c r="T80" s="34"/>
      <c r="U80" s="34"/>
      <c r="V80" s="34"/>
      <c r="W80" s="9"/>
      <c r="X80" s="34"/>
      <c r="Y80" s="34"/>
      <c r="Z80" s="34"/>
      <c r="AA80" s="34"/>
      <c r="AB80" s="34"/>
    </row>
    <row r="81" spans="12:28" x14ac:dyDescent="0.3">
      <c r="L81" s="34"/>
      <c r="M81" s="34"/>
      <c r="N81" s="34"/>
      <c r="O81" s="34"/>
      <c r="P81" s="34"/>
      <c r="Q81" s="9"/>
      <c r="R81" s="34"/>
      <c r="S81" s="34"/>
      <c r="T81" s="34"/>
      <c r="U81" s="34"/>
      <c r="V81" s="34"/>
      <c r="W81" s="9"/>
      <c r="X81" s="34"/>
      <c r="Y81" s="34"/>
      <c r="Z81" s="34"/>
      <c r="AA81" s="34"/>
      <c r="AB81" s="34"/>
    </row>
    <row r="82" spans="12:28" x14ac:dyDescent="0.3">
      <c r="L82" s="34"/>
      <c r="M82" s="34"/>
      <c r="N82" s="34"/>
      <c r="O82" s="34"/>
      <c r="P82" s="34"/>
      <c r="Q82" s="9"/>
      <c r="R82" s="34"/>
      <c r="S82" s="34"/>
      <c r="T82" s="34"/>
      <c r="U82" s="34"/>
      <c r="V82" s="34"/>
      <c r="W82" s="9"/>
      <c r="X82" s="34"/>
      <c r="Y82" s="34"/>
      <c r="Z82" s="34"/>
      <c r="AA82" s="34"/>
      <c r="AB82" s="34"/>
    </row>
    <row r="83" spans="12:28" x14ac:dyDescent="0.3">
      <c r="L83" s="34"/>
      <c r="M83" s="34"/>
      <c r="N83" s="34"/>
      <c r="O83" s="34"/>
      <c r="P83" s="34"/>
      <c r="Q83" s="9"/>
      <c r="R83" s="34"/>
      <c r="S83" s="34"/>
      <c r="T83" s="34"/>
      <c r="U83" s="34"/>
      <c r="V83" s="34"/>
      <c r="W83" s="9"/>
      <c r="X83" s="34"/>
      <c r="Y83" s="34"/>
      <c r="Z83" s="34"/>
      <c r="AA83" s="34"/>
      <c r="AB83" s="34"/>
    </row>
    <row r="84" spans="12:28" x14ac:dyDescent="0.3">
      <c r="L84" s="34"/>
      <c r="M84" s="34"/>
      <c r="N84" s="34"/>
      <c r="O84" s="34"/>
      <c r="P84" s="34"/>
      <c r="Q84" s="9"/>
      <c r="R84" s="34"/>
      <c r="S84" s="34"/>
      <c r="T84" s="34"/>
      <c r="U84" s="34"/>
      <c r="V84" s="34"/>
      <c r="W84" s="9"/>
      <c r="X84" s="34"/>
      <c r="Y84" s="34"/>
      <c r="Z84" s="34"/>
      <c r="AA84" s="34"/>
      <c r="AB84" s="34"/>
    </row>
    <row r="85" spans="12:28" x14ac:dyDescent="0.3">
      <c r="L85" s="34"/>
      <c r="M85" s="34"/>
      <c r="N85" s="34"/>
      <c r="O85" s="34"/>
      <c r="P85" s="34"/>
      <c r="Q85" s="9"/>
      <c r="R85" s="34"/>
      <c r="S85" s="34"/>
      <c r="T85" s="34"/>
      <c r="U85" s="34"/>
      <c r="V85" s="34"/>
      <c r="W85" s="9"/>
      <c r="X85" s="34"/>
      <c r="Y85" s="34"/>
      <c r="Z85" s="34"/>
      <c r="AA85" s="34"/>
      <c r="AB85" s="34"/>
    </row>
    <row r="86" spans="12:28" x14ac:dyDescent="0.3">
      <c r="L86" s="34"/>
      <c r="M86" s="34"/>
      <c r="N86" s="34"/>
      <c r="O86" s="34"/>
      <c r="P86" s="34"/>
      <c r="Q86" s="9"/>
      <c r="R86" s="34"/>
      <c r="S86" s="34"/>
      <c r="T86" s="34"/>
      <c r="U86" s="34"/>
      <c r="V86" s="34"/>
      <c r="W86" s="9"/>
      <c r="X86" s="34"/>
      <c r="Y86" s="34"/>
      <c r="Z86" s="34"/>
      <c r="AA86" s="34"/>
      <c r="AB86" s="34"/>
    </row>
    <row r="87" spans="12:28" x14ac:dyDescent="0.3">
      <c r="L87" s="34"/>
      <c r="M87" s="34"/>
      <c r="N87" s="34"/>
      <c r="O87" s="34"/>
      <c r="P87" s="34"/>
      <c r="Q87" s="9"/>
      <c r="R87" s="34"/>
      <c r="S87" s="34"/>
      <c r="T87" s="34"/>
      <c r="U87" s="34"/>
      <c r="V87" s="34"/>
      <c r="W87" s="9"/>
      <c r="X87" s="34"/>
      <c r="Y87" s="34"/>
      <c r="Z87" s="34"/>
      <c r="AA87" s="34"/>
      <c r="AB87" s="34"/>
    </row>
    <row r="88" spans="12:28" x14ac:dyDescent="0.3">
      <c r="L88" s="34"/>
      <c r="M88" s="34"/>
      <c r="N88" s="34"/>
      <c r="O88" s="34"/>
      <c r="P88" s="34"/>
      <c r="Q88" s="9"/>
      <c r="R88" s="34"/>
      <c r="S88" s="34"/>
      <c r="T88" s="34"/>
      <c r="U88" s="34"/>
      <c r="V88" s="34"/>
      <c r="W88" s="9"/>
      <c r="X88" s="34"/>
      <c r="Y88" s="34"/>
      <c r="Z88" s="34"/>
      <c r="AA88" s="34"/>
      <c r="AB88" s="34"/>
    </row>
    <row r="89" spans="12:28" x14ac:dyDescent="0.3">
      <c r="L89" s="34"/>
      <c r="M89" s="34"/>
      <c r="N89" s="34"/>
      <c r="O89" s="34"/>
      <c r="P89" s="35"/>
      <c r="Q89" s="9"/>
      <c r="R89" s="34"/>
      <c r="S89" s="34"/>
      <c r="T89" s="34"/>
      <c r="U89" s="34"/>
      <c r="V89" s="35"/>
      <c r="W89" s="9"/>
      <c r="X89" s="34"/>
      <c r="Y89" s="34"/>
      <c r="Z89" s="34"/>
      <c r="AA89" s="34"/>
      <c r="AB89" s="35"/>
    </row>
    <row r="90" spans="12:28" x14ac:dyDescent="0.3">
      <c r="P90" s="35"/>
      <c r="V90" s="35"/>
      <c r="AB90" s="35"/>
    </row>
    <row r="91" spans="12:28" x14ac:dyDescent="0.3">
      <c r="L91" s="34"/>
      <c r="M91" s="34"/>
      <c r="N91" s="34"/>
      <c r="O91" s="34"/>
      <c r="P91" s="34"/>
      <c r="R91" s="34"/>
      <c r="S91" s="34"/>
      <c r="T91" s="34"/>
      <c r="U91" s="34"/>
      <c r="V91" s="34"/>
      <c r="X91" s="34"/>
      <c r="Y91" s="34"/>
      <c r="Z91" s="34"/>
      <c r="AA91" s="34"/>
      <c r="AB91" s="34"/>
    </row>
    <row r="92" spans="12:28" x14ac:dyDescent="0.3">
      <c r="L92" s="34"/>
      <c r="M92" s="34"/>
      <c r="N92" s="34"/>
      <c r="O92" s="34"/>
      <c r="P92" s="34"/>
      <c r="R92" s="34"/>
      <c r="S92" s="34"/>
      <c r="T92" s="34"/>
      <c r="U92" s="34"/>
      <c r="V92" s="34"/>
      <c r="X92" s="34"/>
      <c r="Y92" s="34"/>
      <c r="Z92" s="34"/>
      <c r="AA92" s="34"/>
      <c r="AB92" s="34"/>
    </row>
    <row r="93" spans="12:28" x14ac:dyDescent="0.3">
      <c r="L93" s="34"/>
      <c r="M93" s="34"/>
      <c r="N93" s="34"/>
      <c r="O93" s="34"/>
      <c r="P93" s="34"/>
      <c r="R93" s="34"/>
      <c r="S93" s="34"/>
      <c r="T93" s="34"/>
      <c r="U93" s="34"/>
      <c r="V93" s="34"/>
      <c r="X93" s="34"/>
      <c r="Y93" s="34"/>
      <c r="Z93" s="34"/>
      <c r="AA93" s="34"/>
      <c r="AB93" s="34"/>
    </row>
    <row r="94" spans="12:28" x14ac:dyDescent="0.3">
      <c r="L94" s="34"/>
      <c r="M94" s="34"/>
      <c r="N94" s="34"/>
      <c r="O94" s="34"/>
      <c r="P94" s="34"/>
      <c r="R94" s="34"/>
      <c r="S94" s="34"/>
      <c r="T94" s="34"/>
      <c r="U94" s="34"/>
      <c r="V94" s="34"/>
      <c r="X94" s="34"/>
      <c r="Y94" s="34"/>
      <c r="Z94" s="34"/>
      <c r="AA94" s="34"/>
      <c r="AB94" s="34"/>
    </row>
    <row r="95" spans="12:28" x14ac:dyDescent="0.3">
      <c r="L95" s="34"/>
      <c r="M95" s="34"/>
      <c r="N95" s="34"/>
      <c r="O95" s="34"/>
      <c r="P95" s="34"/>
      <c r="R95" s="34"/>
      <c r="S95" s="34"/>
      <c r="T95" s="34"/>
      <c r="U95" s="34"/>
      <c r="V95" s="34"/>
      <c r="X95" s="34"/>
      <c r="Y95" s="34"/>
      <c r="Z95" s="34"/>
      <c r="AA95" s="34"/>
      <c r="AB95" s="34"/>
    </row>
    <row r="96" spans="12:28" x14ac:dyDescent="0.3">
      <c r="L96" s="34"/>
      <c r="M96" s="34"/>
      <c r="N96" s="34"/>
      <c r="O96" s="34"/>
      <c r="P96" s="34"/>
      <c r="R96" s="34"/>
      <c r="S96" s="34"/>
      <c r="T96" s="34"/>
      <c r="U96" s="34"/>
      <c r="V96" s="34"/>
      <c r="X96" s="34"/>
      <c r="Y96" s="34"/>
      <c r="Z96" s="34"/>
      <c r="AA96" s="34"/>
      <c r="AB96" s="34"/>
    </row>
    <row r="97" spans="12:28" x14ac:dyDescent="0.3">
      <c r="L97" s="34"/>
      <c r="M97" s="34"/>
      <c r="N97" s="34"/>
      <c r="O97" s="34"/>
      <c r="P97" s="34"/>
      <c r="R97" s="34"/>
      <c r="S97" s="34"/>
      <c r="T97" s="34"/>
      <c r="U97" s="34"/>
      <c r="V97" s="34"/>
      <c r="X97" s="34"/>
      <c r="Y97" s="34"/>
      <c r="Z97" s="34"/>
      <c r="AA97" s="34"/>
      <c r="AB97" s="34"/>
    </row>
    <row r="98" spans="12:28" x14ac:dyDescent="0.3">
      <c r="L98" s="34"/>
      <c r="M98" s="34"/>
      <c r="N98" s="34"/>
      <c r="O98" s="34"/>
      <c r="P98" s="34"/>
      <c r="R98" s="34"/>
      <c r="S98" s="34"/>
      <c r="T98" s="34"/>
      <c r="U98" s="34"/>
      <c r="V98" s="34"/>
      <c r="X98" s="34"/>
      <c r="Y98" s="34"/>
      <c r="Z98" s="34"/>
      <c r="AA98" s="34"/>
      <c r="AB98" s="34"/>
    </row>
    <row r="99" spans="12:28" x14ac:dyDescent="0.3">
      <c r="L99" s="34"/>
      <c r="M99" s="34"/>
      <c r="N99" s="34"/>
      <c r="O99" s="34"/>
      <c r="P99" s="34"/>
      <c r="R99" s="34"/>
      <c r="S99" s="34"/>
      <c r="T99" s="34"/>
      <c r="U99" s="34"/>
      <c r="V99" s="34"/>
      <c r="X99" s="34"/>
      <c r="Y99" s="34"/>
      <c r="Z99" s="34"/>
      <c r="AA99" s="34"/>
      <c r="AB99" s="34"/>
    </row>
    <row r="100" spans="12:28" x14ac:dyDescent="0.3">
      <c r="L100" s="34"/>
      <c r="M100" s="34"/>
      <c r="N100" s="34"/>
      <c r="O100" s="34"/>
      <c r="P100" s="35"/>
      <c r="R100" s="34"/>
      <c r="S100" s="34"/>
      <c r="T100" s="34"/>
      <c r="U100" s="34"/>
      <c r="V100" s="35"/>
      <c r="X100" s="34"/>
      <c r="Y100" s="34"/>
      <c r="Z100" s="34"/>
      <c r="AA100" s="34"/>
      <c r="AB100" s="35"/>
    </row>
    <row r="101" spans="12:28" x14ac:dyDescent="0.3">
      <c r="P101" s="35"/>
      <c r="V101" s="35"/>
      <c r="AB101" s="35"/>
    </row>
  </sheetData>
  <mergeCells count="19">
    <mergeCell ref="B30:B34"/>
    <mergeCell ref="F2:J2"/>
    <mergeCell ref="L2:P2"/>
    <mergeCell ref="R2:V2"/>
    <mergeCell ref="X2:AB2"/>
    <mergeCell ref="B4:C4"/>
    <mergeCell ref="B6:B10"/>
    <mergeCell ref="B13:B14"/>
    <mergeCell ref="B16:C16"/>
    <mergeCell ref="B18:B22"/>
    <mergeCell ref="B25:B26"/>
    <mergeCell ref="B28:C28"/>
    <mergeCell ref="B63:B64"/>
    <mergeCell ref="B37:B38"/>
    <mergeCell ref="B40:C40"/>
    <mergeCell ref="B43:B47"/>
    <mergeCell ref="B50:B51"/>
    <mergeCell ref="B53:C53"/>
    <mergeCell ref="B56:B60"/>
  </mergeCells>
  <pageMargins left="0.23622047244094491" right="0.23622047244094491" top="0.15748031496062992" bottom="0.15748031496062992" header="0.11811023622047245" footer="0.11811023622047245"/>
  <pageSetup paperSize="9" scale="49" fitToHeight="0" orientation="landscape" r:id="rId1"/>
  <ignoredErrors>
    <ignoredError sqref="L18:L19 L48:AB49 L61:AB62 Q17 L23:AB24 Q20 Q21 Q22 Q18:Q19 W17 V20:W20 V21:W21 V22:W22 W18:W19 AB20 AB21 AB22 Q42 P45:Q47 Q43:Q44 W42 V45:W47 W43:W44 AB45:AB47 Q55 P58:Q60 Q56:Q57 W55 V58:W60 W56:W57 M64:Q64 M63:Q63 S63:W63 S64:W64 Y63:AB63 Y64:AB64 AB59:AB60 M51:Q51 M50:Q50 S50:W50 S51:W51 Y50:AB50 Y51:AB51 M26:Q26 M25:Q25 S25:W25 S26:W26 Y25:AB25 Y26:AB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Aumenti %</vt:lpstr>
      <vt:lpstr>Prezzi aggiornati</vt:lpstr>
      <vt:lpstr>'Prezzi aggiornati'!Area_stampa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Raffaelli - Markas</dc:creator>
  <cp:lastModifiedBy>Isabella Fanelli</cp:lastModifiedBy>
  <cp:lastPrinted>2026-03-19T15:53:03Z</cp:lastPrinted>
  <dcterms:created xsi:type="dcterms:W3CDTF">2026-03-06T14:42:25Z</dcterms:created>
  <dcterms:modified xsi:type="dcterms:W3CDTF">2026-03-27T10:46:13Z</dcterms:modified>
</cp:coreProperties>
</file>