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-scr\Area_gruppi\Dir09\GARE_APPALTO\Gare_2018\2018_005_F_MEDICAZIONI_AVANZATE\02_Atti\"/>
    </mc:Choice>
  </mc:AlternateContent>
  <bookViews>
    <workbookView xWindow="0" yWindow="0" windowWidth="28800" windowHeight="12000"/>
  </bookViews>
  <sheets>
    <sheet name="ALL_1 PROSPETTO DI AGGIUDICAZIO" sheetId="16" r:id="rId1"/>
  </sheets>
  <definedNames>
    <definedName name="_xlnm.Print_Area" localSheetId="0">'ALL_1 PROSPETTO DI AGGIUDICAZIO'!$A$1:$I$96</definedName>
    <definedName name="_xlnm.Print_Titles" localSheetId="0">'ALL_1 PROSPETTO DI AGGIUDICAZIO'!$2:$2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" i="16" l="1"/>
  <c r="H95" i="16"/>
  <c r="I95" i="16"/>
  <c r="H94" i="16"/>
  <c r="H93" i="16"/>
  <c r="I93" i="16"/>
  <c r="H92" i="16"/>
  <c r="H91" i="16"/>
  <c r="H90" i="16"/>
  <c r="H89" i="16"/>
  <c r="I89" i="16"/>
  <c r="H88" i="16"/>
  <c r="H87" i="16"/>
  <c r="I87" i="16"/>
  <c r="H85" i="16"/>
  <c r="H84" i="16"/>
  <c r="H83" i="16"/>
  <c r="I83" i="16"/>
  <c r="H82" i="16"/>
  <c r="H81" i="16"/>
  <c r="H80" i="16"/>
  <c r="H79" i="16"/>
  <c r="I79" i="16"/>
  <c r="H78" i="16"/>
  <c r="H77" i="16"/>
  <c r="I77" i="16"/>
  <c r="H76" i="16"/>
  <c r="I76" i="16"/>
  <c r="H75" i="16"/>
  <c r="I75" i="16"/>
  <c r="H74" i="16"/>
  <c r="I74" i="16"/>
  <c r="H73" i="16"/>
  <c r="I73" i="16"/>
  <c r="H72" i="16"/>
  <c r="I72" i="16"/>
  <c r="H71" i="16"/>
  <c r="I71" i="16"/>
  <c r="H70" i="16"/>
  <c r="I70" i="16"/>
  <c r="H69" i="16"/>
  <c r="I69" i="16"/>
  <c r="H68" i="16"/>
  <c r="I68" i="16"/>
  <c r="H67" i="16"/>
  <c r="I67" i="16"/>
  <c r="H66" i="16"/>
  <c r="H65" i="16"/>
  <c r="H64" i="16"/>
  <c r="H63" i="16"/>
  <c r="I63" i="16"/>
  <c r="H62" i="16"/>
  <c r="H61" i="16"/>
  <c r="H60" i="16"/>
  <c r="H59" i="16"/>
  <c r="I59" i="16"/>
  <c r="H58" i="16"/>
  <c r="H57" i="16"/>
  <c r="I57" i="16"/>
  <c r="H56" i="16"/>
  <c r="H55" i="16"/>
  <c r="I55" i="16"/>
  <c r="H53" i="16"/>
  <c r="I53" i="16"/>
  <c r="H52" i="16"/>
  <c r="H51" i="16"/>
  <c r="I51" i="16"/>
  <c r="H50" i="16"/>
  <c r="H49" i="16"/>
  <c r="H48" i="16"/>
  <c r="H47" i="16"/>
  <c r="I47" i="16"/>
  <c r="H46" i="16"/>
  <c r="H45" i="16"/>
  <c r="H44" i="16"/>
  <c r="I44" i="16"/>
  <c r="H42" i="16"/>
  <c r="I42" i="16"/>
  <c r="H41" i="16"/>
  <c r="I41" i="16"/>
  <c r="H40" i="16"/>
  <c r="I40" i="16"/>
  <c r="H39" i="16"/>
  <c r="H38" i="16"/>
  <c r="I38" i="16"/>
  <c r="H37" i="16"/>
  <c r="H36" i="16"/>
  <c r="I36" i="16"/>
  <c r="H35" i="16"/>
  <c r="I35" i="16"/>
  <c r="H34" i="16"/>
  <c r="H33" i="16"/>
  <c r="I33" i="16"/>
  <c r="H32" i="16"/>
  <c r="I32" i="16"/>
  <c r="H31" i="16"/>
  <c r="H30" i="16"/>
  <c r="I30" i="16"/>
  <c r="H29" i="16"/>
  <c r="H28" i="16"/>
  <c r="H27" i="16"/>
  <c r="H26" i="16"/>
  <c r="H25" i="16"/>
  <c r="H24" i="16"/>
  <c r="I24" i="16"/>
  <c r="H23" i="16"/>
  <c r="I23" i="16"/>
  <c r="H22" i="16"/>
  <c r="H21" i="16"/>
  <c r="H20" i="16"/>
  <c r="H19" i="16"/>
  <c r="I19" i="16"/>
  <c r="H17" i="16"/>
  <c r="H16" i="16"/>
  <c r="H15" i="16"/>
  <c r="I15" i="16"/>
  <c r="H14" i="16"/>
  <c r="H13" i="16"/>
  <c r="H12" i="16"/>
  <c r="I12" i="16"/>
  <c r="H11" i="16"/>
  <c r="H10" i="16"/>
  <c r="I10" i="16"/>
  <c r="H9" i="16"/>
  <c r="H8" i="16"/>
  <c r="H7" i="16"/>
  <c r="I7" i="16"/>
  <c r="H3" i="16"/>
  <c r="H4" i="16"/>
  <c r="H5" i="16"/>
  <c r="H6" i="16"/>
  <c r="I3" i="16"/>
</calcChain>
</file>

<file path=xl/sharedStrings.xml><?xml version="1.0" encoding="utf-8"?>
<sst xmlns="http://schemas.openxmlformats.org/spreadsheetml/2006/main" count="329" uniqueCount="131">
  <si>
    <t>LOTTO</t>
  </si>
  <si>
    <t>VOCE</t>
  </si>
  <si>
    <t>DESCRIZIONE</t>
  </si>
  <si>
    <t>UNITA' MISURA PER PREZZO</t>
  </si>
  <si>
    <t>QUANTITA' TRIENNALE (a)</t>
  </si>
  <si>
    <t>PREZZO UNITARIO  OFFERTO (b)
(4 cifre decimali)</t>
  </si>
  <si>
    <t>IMPORTO TOTALE OFFERTO (axb) 
(2 cifre decimali)</t>
  </si>
  <si>
    <t>IMPORTO COMPLESSIVO OFFERTO</t>
  </si>
  <si>
    <t>a</t>
  </si>
  <si>
    <t>b</t>
  </si>
  <si>
    <t>c</t>
  </si>
  <si>
    <t>d</t>
  </si>
  <si>
    <t>e</t>
  </si>
  <si>
    <t>f</t>
  </si>
  <si>
    <t xml:space="preserve">SOFAR SPA </t>
  </si>
  <si>
    <t>PEZZO</t>
  </si>
  <si>
    <t>URGO MEDICAL ITALIA SRL</t>
  </si>
  <si>
    <t>COLOPLAST SPA</t>
  </si>
  <si>
    <t>LOHMANN&amp;RAUSCHER SRL</t>
  </si>
  <si>
    <t>SMITH &amp;NEPHEW SRL</t>
  </si>
  <si>
    <t>3M ITALIA SRL</t>
  </si>
  <si>
    <t>BSN MEDICAL SRL</t>
  </si>
  <si>
    <t>GRAMMO</t>
  </si>
  <si>
    <t>CONVATEC ITALIA SRL</t>
  </si>
  <si>
    <t>MEDICAZIONE IN ALGINATO IN PLACCA 5 X 5 CM circa</t>
  </si>
  <si>
    <t>MEDICAZIONE IN ALGINATO IN PLACCA 10 X 10 CM circa</t>
  </si>
  <si>
    <t>MEDICAZIONE IN ALGINATO IN PLACCA 10-15 X 15-25 CM circa, SUPERFICIE MINIMA 200 CMQ</t>
  </si>
  <si>
    <t>MEDICAZIONE IN ALGINATO IN NASTRO PESO 2 GR circa, LUNGHEZZA 30 CM MINIMO</t>
  </si>
  <si>
    <t>MOLNLYCKE HEALT CARE SRL</t>
  </si>
  <si>
    <t>MEDICAZIONE IN IDROCOLLOIDE COMPRESSA 10 X 10 CM circa</t>
  </si>
  <si>
    <t>MEDICAZIONE IN IDROCOLLOIDE COMPRESSA 15 X 15 CM circa</t>
  </si>
  <si>
    <t>MEDICAZIONE IN IDROCOLLOIDE COMPRESSA 20 X 20 CM circa</t>
  </si>
  <si>
    <t>WALDNER TECNOLOGIE MEDICALI SRL</t>
  </si>
  <si>
    <t>MEDICAZIONE IN IDROCOLLOIDI COMPRESSA CON BORDO ADESIVO SAGOMATA PER SACRO CM 14-15 X 16-18 CM MINIMO</t>
  </si>
  <si>
    <t>MEDICAZIONE IN IDROCOLLOIDE COMPRESSA CON BORDO ADESIVO SAGOMATA PER GOMITO/TALLONE</t>
  </si>
  <si>
    <t xml:space="preserve">MEDICAZIONE IN IDROCOLLOIDE COMPRESSA CON BORDO ADESIVO 10 X 10 CM circa, AREA ATTIVA MINIMO 36 MASSIMO 64 CMQ </t>
  </si>
  <si>
    <t xml:space="preserve">MEDICAZIONE IN IDROCOLLOIDE PLACCA CON BORDO ADESIVO 15 X 15 CM circa, AREA ATTIVA MINIMO 94 MASSIMO 170 CMQ </t>
  </si>
  <si>
    <t xml:space="preserve">MEDICAZIONE IN IDROCOLLOIDE PLACCA CON BORDO ADESIVO 20 X 20 CM circa, AREA ATTIVA MINIMO 185 CMQ </t>
  </si>
  <si>
    <t>MEDICAZIONE IN IDROCOLLOIDE SOTTILE PLACCA 5-7 X 5-7 CM circa</t>
  </si>
  <si>
    <t>MEDICAZIONE IN IDROCOLLOIDE SOTTILE COMPRESSE 10 X 10 CM circa</t>
  </si>
  <si>
    <t>MEDICAZIONE IN IDROCOLLOIDE SOTTILE COMPRESSE 15-20 X 15-20 CM circa</t>
  </si>
  <si>
    <t>MEDICAZIONE IN FIBRE GELIFICANTI A BASE DI CELLULOSA PLACCA 10 X 10 CM circa</t>
  </si>
  <si>
    <t>MEDICAZIONE IN FIBRE GELIFICANTI A BASE DI CELLULOSA PLACCA 15 X 15 CM circa</t>
  </si>
  <si>
    <t>MEDICAZIONE IN FIBRE GELIFICANTI A BASE DI CELLULOSA PLACCA 5 X 5 CM circa</t>
  </si>
  <si>
    <t>MEDICAZIONE IN FIBRE GELIFICANTI A BASE DI CELLULOSA NASTRO 2 X 45 CM circa</t>
  </si>
  <si>
    <t xml:space="preserve">MEDICAZIONE IN IDROGELI MAX 20 GR </t>
  </si>
  <si>
    <t>SMITH&amp; NEPHEW SRL</t>
  </si>
  <si>
    <t>MEDICAZIONE IN FILM DI POLIURETANO TRASPARENTE STERILE 6 X 7 CM circa</t>
  </si>
  <si>
    <t>MEDICAZIONE IN FILM DI POLIURETANO TRASPARENTE STERILE 10 X 12 CM circa</t>
  </si>
  <si>
    <t>MEDICAZIONE IN FILM DI POLIURETANO TRASPARENTE STERILE 10 X 25 CM circa</t>
  </si>
  <si>
    <t>MEDICAZIONE IN FILM DI POLIURETANO TRASPARENTE STERILE 15 X 20 CM circa</t>
  </si>
  <si>
    <t>FILM POLIURETANO IN ROTOLO 10 CM X 10 M circa</t>
  </si>
  <si>
    <t>ROTOLO</t>
  </si>
  <si>
    <t>FILM POLIURETANO IN ROTOLO 15 CM X 10 M circa</t>
  </si>
  <si>
    <t>MEDICAZIONE STERILE DI FISSAGGIO PER ACCESSI VASCOLARI IN POLIURETANO CON TAGLIO AD U 6-7 X 7-10 CM circa</t>
  </si>
  <si>
    <t>MEDICAZIONE STERILE DI FISSAGGIO PER ACCESSI VASCOLARI IN POLIURETANO CON TAGLIO AD U CM 12 X 10 circa</t>
  </si>
  <si>
    <t>MEDICAZIONE STERILE DI FISSAGGIO PER ACCESSI VASCOLARI IN POLIURETANO CON TAGLIO AD U AD ALTA PERMEABILITA' CM 9 X 12 circa</t>
  </si>
  <si>
    <t>MEDICAZIONE IN SCHIUMA DI POLIURETANO AD ALTA ASSORBENZA SENZA BORDO ADESIVO PLACCA 100 CMQ circa</t>
  </si>
  <si>
    <t>MEDICAZIONE IN SCHIUMA DI POLIURETANO AD ALTA ASSORBENZA SENZA BORDO ADESIVO PLACCA 200-225 CMQ circa</t>
  </si>
  <si>
    <t>MEDICAZIONE IN SCHIUMA DI POLIURETANO AD ALTA ASSORBENZA SENZA BORDO ADESIVO PLACCA 400 CMQ circa</t>
  </si>
  <si>
    <t xml:space="preserve">MEDICAZIONE IN SCHIUMA DI POLIURETANO AD ALTA ASSORBENZA CON ALMENO 3 STRATI CON BORDO ADESIVO PLACCA 10-12 X 10-12 CM circa </t>
  </si>
  <si>
    <t xml:space="preserve">MEDICAZIONE IN SCHIUMA DI POLIURETANO AD ALTA ASSORBENZA CON ALMENO 3 STRATI CON BORDO ADESIVO PLACCA 15-20 X 15-20 CM circa </t>
  </si>
  <si>
    <t>MEDICAZIONE IN SCHIUMA DI POLIURETANO AD ALTA ASSORBENZA CAVITARIA 10 X 10 CM circa OPPURE DIAMETRO 10 CM</t>
  </si>
  <si>
    <t>MEDICAZIONE IN SCHIUMA DI POLIURETANO AD ALTA ASSORBENZA CAVITARIA  5 X 5-7 CM circa OPPURE DIAMETRO 5 CM</t>
  </si>
  <si>
    <t xml:space="preserve">MEDICAZIONE IN SCHIUMA DI POLIURETANO AD ALTA ASSORBENZA CONFORMATA/CONFORMABILE PER GOMITO/TALLONE </t>
  </si>
  <si>
    <t>MEDICAZIONE IN SCHIUMA DI POLIURETANO AD ALTA ASSORBENZA CON ALMENO 3 STRATI CONFORMATA PER SACRO CON BORDO MINIMO 18 X 18 CM circa</t>
  </si>
  <si>
    <t>MEDICAZIONE IN SCHIUMA DI POLIURETANO AD ALTA ASSORBENZA A 5 STRATI CONFORMABILE CON BORDO PER LESIONI ONCOLOGICHE ASCELLARI, INGUINALI, DELLA MAMMELLA, IN GENERALE PER PIEGHE ANATOMICHE MINIMO 15 X 18 CM circa</t>
  </si>
  <si>
    <t>MEDICAZIONE IN SCHIUMA DI POLIURETANO AD ALTA ASSORBENZA CON ALMENO 3 STRATI SENZA BORDO ADESIVO, CON STRATO DI CONTATTO IN SILICONE SU TUTTA LA SUPERFICIE PLACCA 10 x 10 CM circa</t>
  </si>
  <si>
    <t xml:space="preserve">MEDICAZIONE IN SCHIUMA DI POLIURETANO AD ALTA ASSORBENZA CON ALMENO 3 STRATI SENZA BORDO ADESIVO, CON STRATO DI CONTATTO IN SILICONE SU TUTTA LA SUPERFICIE PLACCA 15 X 15 CM circa </t>
  </si>
  <si>
    <t xml:space="preserve">MEDICAZIONE IN SCHIUMA DI POLIURETANO AD ALTA ASSORBENZA CON ALMENO 3 STRATI SENZA BORDO ADESIVO, CON STRATO DI CONTATTO IN SILICONE SU TUTTA LA SUPERFICIE PLACCA 20 X 20 CM circa </t>
  </si>
  <si>
    <t>MEDICAZIONE IN SCHIUMA DI POLIURETANO AD ALTA ASSORBENZA CON ALMENO 3 STRATI CON BORDO ADESIVO, CON STRATO DI CONTATTO IN SILICONE SU TUTTA LA SUPERFICIE PLACCA 7,5 X 7,5 CM circa</t>
  </si>
  <si>
    <t xml:space="preserve">MEDICAZIONE IN SCHIUMA DI POLIURETANO AD ALTA ASSORBENZA CON ALMENO 3 STRATI CON BORDO ADESIVO, CON STRATO DI CONTATTO IN SILICONE SU TUTTA LA SUPERFICIE PLACCA 10 X 10 CM circa </t>
  </si>
  <si>
    <t xml:space="preserve">MEDICAZIONE IN SCHIUMA DI POLIURETANO AD ALTA ASSORBENZA CON ALMENO 3 STRATI CON BORDO ADESIVO, CON STRATO DI CONTATTO IN SILICONE SU TUTTA LA SUPERFICIE PLACCA 15 X 15 CM circa </t>
  </si>
  <si>
    <t xml:space="preserve">MEDICAZIONE IN SCHIUMA DI POLIURETANO AD ALTA ASSORBENZA CON ALMENO 3 STRATI CON BORDO ADESIVO, CON STRATO DI CONTATTO IN SILICONE SU TUTTA LA SUPERFICIE PLACCA 17,5 X 17,5 CM circa </t>
  </si>
  <si>
    <r>
      <t>MEDICAZIONE IN SCHIUMA DI POLIURETANO "SOTTILE" A</t>
    </r>
    <r>
      <rPr>
        <sz val="10"/>
        <rFont val="Times New Roman"/>
        <family val="1"/>
      </rPr>
      <t xml:space="preserve"> </t>
    </r>
    <r>
      <rPr>
        <sz val="10"/>
        <rFont val="Calibri"/>
        <family val="2"/>
      </rPr>
      <t>BASSA ASSORBENZA IN PLACCA SENZA BORDO 10 X 10 CM CIRCA</t>
    </r>
  </si>
  <si>
    <t>MEDICAZIONE IN SCHIUMA DI POLIURETANO "SOTTILE" A BASSA ASSORBENZA IN PLACCA SENZA BORDO 12-15 X 12-15 CM CIRCA</t>
  </si>
  <si>
    <t xml:space="preserve">MEDICAZIONE IN SCHIUMA DI POLIURETANO CON TAGLIO PER TRACHEOSTOMIA 9 X 8 CM circa </t>
  </si>
  <si>
    <t>MEDICAZIONE A BASE DI SCHIUMA DI POLIURETANO E ARGENTO 10 X 10 CM circa</t>
  </si>
  <si>
    <t>MEDICAZIONE A BASE DI SCHIUMA DI POLIURETANO E ARGENTO 15 X 15 CM circa</t>
  </si>
  <si>
    <t>MEDICAZIONE A BASE DI CARBONE ATTIVO E ARGENTO 10 X 10 CM circa</t>
  </si>
  <si>
    <t>MEDICAZIONE A BASE DI CARBONE ATTIVO E ARGENTO MINIMO 10 X 15 CM circa</t>
  </si>
  <si>
    <t>MEDICAZIONE IN FIBRE GELIFICANTI A BASE DI CELLULOSA E ARGENTO SENZA ALGINATO 5 X 5 CM circa</t>
  </si>
  <si>
    <t>MEDICAZIONE IN FIBRE GELIFICANTI A BASE DI CELLULOSA E ARGENTO SENZA ALGINATO 10 X 10 CM circa</t>
  </si>
  <si>
    <t>MEDICAZIONE IN FIBRE GELIFICANTI A BASE DI CELLULOSA E ARGENTO SENZA ALGINATO 10-15 X 15-20 CM circa</t>
  </si>
  <si>
    <t xml:space="preserve">MEDICAZIONE IN FIBRE GELIFICANTI A BASE DI CELLULOSA E ARGENTO SENZA ALGINATO 2-3 X 30-45 CM  </t>
  </si>
  <si>
    <t>MEDICAZIONE A BASE DI ALGINATO CON ARGENTO 5 X 5 CM circa</t>
  </si>
  <si>
    <t>MEDICAZIONE A BASE DI ALGINATO CON ARGENTO 10 X 10 CM circa</t>
  </si>
  <si>
    <t>MEDICAZIONE A BASE DI ALGINATO CON ARGENTO 10-15 X 15-20 CM circa</t>
  </si>
  <si>
    <t xml:space="preserve">MEDICAZIONE A BASE DI ALGINATO CON ARGENTO 2-3 X 30-45 CM  </t>
  </si>
  <si>
    <t>AGGIUDICATARIO</t>
  </si>
  <si>
    <t xml:space="preserve">MEDICAZIONE IN IDROCOLLOIDE IN PASTA CF MAX GR 75 </t>
  </si>
  <si>
    <t>DESERTO</t>
  </si>
  <si>
    <t>MEDICAZIONE A BASE DI ACIDO IALURONICO E/O COLLAGENE + ARGENTO MAX 150 ML</t>
  </si>
  <si>
    <t>MILLILITRO</t>
  </si>
  <si>
    <t>MEDICAZIONE DA CONTATTO NON ADERENTE CON ARGENTO O SULFADIAZINA AG 10 X 12 CM circa</t>
  </si>
  <si>
    <t>MEDICAZIONE A BASE DI CARBONE ATTIVO 10 X 10 CM circa</t>
  </si>
  <si>
    <t>MEDICAZIONE A BASE DI COLLAGENE SUPERFICIE MINIMA 24 CMQ</t>
  </si>
  <si>
    <t xml:space="preserve">SOLUZIONE PROTETTIVA PER LA PREVENZIONE DELLE PIAGHE DA COMPRESSIONE DA 10-50 ML  </t>
  </si>
  <si>
    <t xml:space="preserve">FILM BARRIERA IN SPRAY PER LA PROTEZIONE DELLA PELLE </t>
  </si>
  <si>
    <t>FILM BARRIERA IN SPRAY PER CUTE PERILESIONALE E PERISTOMALE DA 20-50 ML</t>
  </si>
  <si>
    <t>CREMA BARRIERA DA 60-90 GR circa</t>
  </si>
  <si>
    <t>SOLUZIONE SALINA STERILE PER DETERSIONE FERITE DA 125-250 ML</t>
  </si>
  <si>
    <t>MEDICAZIONE AL MIELE IN GEL DA 18-22 GR circa</t>
  </si>
  <si>
    <t>VISIOCARE SRL</t>
  </si>
  <si>
    <t>MEDICAZIONE AL MIELE GARZA 5 x 5 CM circa</t>
  </si>
  <si>
    <t>INTEGRA LIFESCIENCES SRL</t>
  </si>
  <si>
    <t>MEDICAZIONE AL MIELE GARZA MINIMO 9 x 9 CM circa</t>
  </si>
  <si>
    <t xml:space="preserve">MEDICAZIONE STERILE A BASE DI CELLULOSA OSSIDATA E RIGENERATA 5 x 1,25 CM circa </t>
  </si>
  <si>
    <t>JOHNSON&amp;JOHNSON SPA</t>
  </si>
  <si>
    <t>MEDICAZIONE STERILE A BASE DI CELLULOSA OSSIDATA E RIGENERATA 5 x 7,5 CM circa</t>
  </si>
  <si>
    <t xml:space="preserve">MEDICAZIONE STERILE A BASE DI CELLULOSA OSSIDATA E RIGENERATA 5 x 35 CM circa </t>
  </si>
  <si>
    <t>MEDICAZIONE STERILE A BASE DI CELLULOSA OSSIDATA E RIGENERATA 10 x 20 CM circa</t>
  </si>
  <si>
    <t>MEDICAZIONE STERILE A BASE DI CELLULOSA OSSIDATA O OSSIDATA E RIGENERATA IN FORMATO FIBRILLARE 2,5 x 5 CM circa</t>
  </si>
  <si>
    <t>MEDICAZIONE STERILE A BASE DI CELLULOSA OSSIDATA O OSSIDATA E RIGENERATA IN FORMATO FIBRILLARE 5 x 10 CM circa</t>
  </si>
  <si>
    <t>MEDICAZIONE STERILE A BASE DI CELLULOSA OSSIDATA O OSSIDATA E RIGENERATA IN FORMATO FIBRILLARE CM 10 x 10 circa</t>
  </si>
  <si>
    <t>MEDICAZIONE STERILE A BASE DI CELLULOSA OSSIDATA O OSSIDATA E RIGENERATA IN POLVERE FLACONE DA 2-3 GR</t>
  </si>
  <si>
    <t xml:space="preserve">MEDICAZIONE EMOSTATICA STERILE A BASE DI GELATINA E TROMBINA KIT COMPLETO PER USO CHIRURGICO </t>
  </si>
  <si>
    <t>KIT</t>
  </si>
  <si>
    <t>BAXTER SPA</t>
  </si>
  <si>
    <t>APPLICATORE ENDOSCOPICO PER MEDICAZIONE EMOSTATICA STERILE</t>
  </si>
  <si>
    <t>MEDICAZIONE STERILE A BASE DI SPUGNA DI GELATINA EMOSTATICA RIASSORBIBILE  10 x 10 MM circa (SPESSORE 10 MM) DENTALE</t>
  </si>
  <si>
    <t>MASCIA BRUNELLI SPA</t>
  </si>
  <si>
    <t>MEDICAZIONE STERILE A BASE DI SPUGNA DI GELATINA EMOSTATICA RIASSORBIBILE 80 x 30  MM circa ANALE</t>
  </si>
  <si>
    <t>MEDICAZIONE STERILE A BASE DI SPUGNA DI GELATINA EMOSTATICA RIASSORBIBILE 70 x 50  MM circa (SPESSORE 10 MM) STANDARD</t>
  </si>
  <si>
    <t>MEDICAZIONE A BASE DI SPUGNA DI GELATINA EMOSTATICA RIASSORBIBILE STERILE 200 x 70  MM circa (SPESSORE 0,5 MM) FILM</t>
  </si>
  <si>
    <t>EMOSTATICO A BASE DI POLISACCARIDE VEGETALE IN POLVERE FLACONCINO DA 1-2 GR</t>
  </si>
  <si>
    <t>PROMED SRL</t>
  </si>
  <si>
    <t>EMOSTATICO A BASE DI POLISACCARIDE VEGETALE IN POLVERE FLACONCINO DA 3-5 GR</t>
  </si>
  <si>
    <t>EMOSTATICO IN PATCH A BASE DI PEG CON EVENTUALI ALTRI COMPONENTI PER IL CONTROLLO DELL'EMOSTASI CHIRURGICA SUPERFICIE MINIMA 40,5 CMQ</t>
  </si>
  <si>
    <t>CMQ</t>
  </si>
  <si>
    <t>EMOSTATICO IN PATCH A BASE DI PEG CON EVENTUALI ALTRI COMPONENTI PER IL CONTROLLO DELL'EMOSTASI CHIRURGICA SUPERFICIE INFERIORE A 21 CMQ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</si>
</sst>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164" formatCode="#,##0.0000"/>
    <numFmt numFmtId="166" formatCode="&quot;€&quot;\ #,##0.0000"/>
    <numFmt numFmtId="167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83">
    <xf numFmtId="0" fontId="0" fillId="0" borderId="0" xfId="0"/>
    <xf numFmtId="0" fontId="0" fillId="0" borderId="0" xfId="0" applyFont="1"/>
    <xf numFmtId="0" fontId="6" fillId="0" borderId="1" xfId="1" applyFont="1" applyBorder="1" applyAlignment="1">
      <alignment horizontal="center" vertical="center"/>
    </xf>
    <xf numFmtId="3" fontId="2" fillId="0" borderId="1" xfId="2" applyNumberFormat="1" applyFont="1" applyFill="1" applyBorder="1" applyAlignment="1" applyProtection="1">
      <alignment horizontal="center" vertical="center"/>
      <protection hidden="1"/>
    </xf>
    <xf numFmtId="166" fontId="2" fillId="0" borderId="1" xfId="3" applyNumberFormat="1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 applyProtection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 applyProtection="1">
      <alignment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3" fontId="9" fillId="4" borderId="14" xfId="0" applyNumberFormat="1" applyFont="1" applyFill="1" applyBorder="1" applyAlignment="1">
      <alignment horizontal="center" vertical="center"/>
    </xf>
    <xf numFmtId="167" fontId="0" fillId="0" borderId="1" xfId="0" applyNumberFormat="1" applyFont="1" applyBorder="1" applyAlignment="1" applyProtection="1">
      <alignment horizontal="center" vertical="center"/>
      <protection hidden="1"/>
    </xf>
    <xf numFmtId="166" fontId="2" fillId="0" borderId="2" xfId="3" applyNumberFormat="1" applyFont="1" applyFill="1" applyBorder="1" applyAlignment="1" applyProtection="1">
      <alignment horizontal="center" vertical="center"/>
      <protection locked="0"/>
    </xf>
    <xf numFmtId="167" fontId="0" fillId="0" borderId="2" xfId="0" applyNumberFormat="1" applyFont="1" applyBorder="1" applyAlignment="1" applyProtection="1">
      <alignment horizontal="center" vertical="center"/>
      <protection hidden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166" fontId="2" fillId="0" borderId="2" xfId="2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 applyProtection="1">
      <alignment horizontal="center" vertical="center" wrapText="1"/>
    </xf>
    <xf numFmtId="0" fontId="5" fillId="3" borderId="15" xfId="1" applyFont="1" applyFill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8" fillId="0" borderId="16" xfId="0" applyFont="1" applyFill="1" applyBorder="1" applyAlignment="1" applyProtection="1">
      <alignment vertical="center" wrapText="1"/>
    </xf>
    <xf numFmtId="0" fontId="8" fillId="0" borderId="16" xfId="0" applyFont="1" applyBorder="1" applyAlignment="1" applyProtection="1">
      <alignment horizontal="center" vertical="center" wrapText="1"/>
    </xf>
    <xf numFmtId="3" fontId="8" fillId="4" borderId="16" xfId="0" applyNumberFormat="1" applyFont="1" applyFill="1" applyBorder="1" applyAlignment="1" applyProtection="1">
      <alignment horizontal="center" vertical="center" wrapText="1"/>
    </xf>
    <xf numFmtId="166" fontId="2" fillId="0" borderId="16" xfId="2" applyNumberFormat="1" applyFont="1" applyFill="1" applyBorder="1" applyAlignment="1" applyProtection="1">
      <alignment horizontal="center" vertical="center" wrapText="1"/>
    </xf>
    <xf numFmtId="166" fontId="2" fillId="0" borderId="16" xfId="3" applyNumberFormat="1" applyFont="1" applyFill="1" applyBorder="1" applyAlignment="1" applyProtection="1">
      <alignment horizontal="center" vertical="center"/>
      <protection locked="0"/>
    </xf>
    <xf numFmtId="167" fontId="0" fillId="0" borderId="16" xfId="0" applyNumberFormat="1" applyFont="1" applyBorder="1" applyAlignment="1" applyProtection="1">
      <alignment horizontal="center" vertical="center"/>
      <protection hidden="1"/>
    </xf>
    <xf numFmtId="167" fontId="0" fillId="0" borderId="17" xfId="0" applyNumberFormat="1" applyFont="1" applyBorder="1" applyAlignment="1" applyProtection="1">
      <alignment horizontal="center" vertical="center"/>
      <protection hidden="1"/>
    </xf>
    <xf numFmtId="0" fontId="5" fillId="3" borderId="18" xfId="1" applyFont="1" applyFill="1" applyBorder="1" applyAlignment="1">
      <alignment horizontal="center" vertical="center"/>
    </xf>
    <xf numFmtId="167" fontId="0" fillId="0" borderId="19" xfId="0" applyNumberFormat="1" applyFont="1" applyBorder="1" applyAlignment="1" applyProtection="1">
      <alignment horizontal="center" vertical="center"/>
      <protection hidden="1"/>
    </xf>
    <xf numFmtId="0" fontId="5" fillId="3" borderId="20" xfId="1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8" fillId="0" borderId="21" xfId="0" applyFont="1" applyFill="1" applyBorder="1" applyAlignment="1" applyProtection="1">
      <alignment vertical="center" wrapText="1"/>
    </xf>
    <xf numFmtId="0" fontId="8" fillId="0" borderId="21" xfId="0" applyFont="1" applyBorder="1" applyAlignment="1" applyProtection="1">
      <alignment horizontal="center" vertical="center" wrapText="1"/>
    </xf>
    <xf numFmtId="3" fontId="8" fillId="4" borderId="21" xfId="0" applyNumberFormat="1" applyFont="1" applyFill="1" applyBorder="1" applyAlignment="1" applyProtection="1">
      <alignment horizontal="center" vertical="center" wrapText="1"/>
    </xf>
    <xf numFmtId="166" fontId="2" fillId="0" borderId="21" xfId="2" applyNumberFormat="1" applyFont="1" applyFill="1" applyBorder="1" applyAlignment="1" applyProtection="1">
      <alignment horizontal="center" vertical="center" wrapText="1"/>
    </xf>
    <xf numFmtId="166" fontId="2" fillId="0" borderId="21" xfId="3" applyNumberFormat="1" applyFont="1" applyFill="1" applyBorder="1" applyAlignment="1" applyProtection="1">
      <alignment horizontal="center" vertical="center"/>
      <protection locked="0"/>
    </xf>
    <xf numFmtId="167" fontId="0" fillId="0" borderId="21" xfId="0" applyNumberFormat="1" applyFont="1" applyBorder="1" applyAlignment="1" applyProtection="1">
      <alignment horizontal="center" vertical="center"/>
      <protection hidden="1"/>
    </xf>
    <xf numFmtId="167" fontId="0" fillId="0" borderId="22" xfId="0" applyNumberFormat="1" applyFont="1" applyBorder="1" applyAlignment="1" applyProtection="1">
      <alignment horizontal="center" vertical="center"/>
      <protection hidden="1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0" fontId="5" fillId="3" borderId="25" xfId="1" applyFont="1" applyFill="1" applyBorder="1" applyAlignment="1">
      <alignment horizontal="center" vertical="center"/>
    </xf>
    <xf numFmtId="0" fontId="8" fillId="0" borderId="26" xfId="0" applyFont="1" applyFill="1" applyBorder="1" applyAlignment="1" applyProtection="1">
      <alignment vertical="center" wrapText="1"/>
    </xf>
    <xf numFmtId="0" fontId="8" fillId="0" borderId="26" xfId="0" applyFont="1" applyBorder="1" applyAlignment="1" applyProtection="1">
      <alignment horizontal="center" vertical="center" wrapText="1"/>
    </xf>
    <xf numFmtId="3" fontId="9" fillId="4" borderId="26" xfId="0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3" borderId="27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8" fillId="0" borderId="30" xfId="0" applyFont="1" applyFill="1" applyBorder="1" applyAlignment="1" applyProtection="1">
      <alignment vertical="center" wrapText="1"/>
    </xf>
    <xf numFmtId="0" fontId="8" fillId="0" borderId="30" xfId="0" applyFont="1" applyBorder="1" applyAlignment="1" applyProtection="1">
      <alignment horizontal="center" vertical="center" wrapText="1"/>
    </xf>
    <xf numFmtId="3" fontId="9" fillId="4" borderId="30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166" fontId="2" fillId="0" borderId="26" xfId="2" applyNumberFormat="1" applyFont="1" applyFill="1" applyBorder="1" applyAlignment="1" applyProtection="1">
      <alignment horizontal="center" vertical="center" wrapText="1"/>
    </xf>
    <xf numFmtId="166" fontId="2" fillId="0" borderId="26" xfId="3" applyNumberFormat="1" applyFont="1" applyFill="1" applyBorder="1" applyAlignment="1" applyProtection="1">
      <alignment horizontal="center" vertical="center"/>
      <protection locked="0"/>
    </xf>
    <xf numFmtId="167" fontId="0" fillId="0" borderId="26" xfId="0" applyNumberFormat="1" applyFont="1" applyBorder="1" applyAlignment="1" applyProtection="1">
      <alignment horizontal="center" vertical="center"/>
      <protection hidden="1"/>
    </xf>
    <xf numFmtId="167" fontId="0" fillId="0" borderId="32" xfId="0" applyNumberFormat="1" applyFont="1" applyBorder="1" applyAlignment="1" applyProtection="1">
      <alignment horizontal="center" vertical="center"/>
      <protection hidden="1"/>
    </xf>
    <xf numFmtId="0" fontId="6" fillId="0" borderId="30" xfId="1" applyFont="1" applyBorder="1" applyAlignment="1">
      <alignment horizontal="center" vertical="center"/>
    </xf>
    <xf numFmtId="0" fontId="8" fillId="0" borderId="34" xfId="0" applyFont="1" applyFill="1" applyBorder="1" applyAlignment="1" applyProtection="1">
      <alignment vertical="center" wrapText="1"/>
    </xf>
    <xf numFmtId="0" fontId="8" fillId="0" borderId="34" xfId="0" applyFont="1" applyBorder="1" applyAlignment="1" applyProtection="1">
      <alignment horizontal="center" vertical="center" wrapText="1"/>
    </xf>
    <xf numFmtId="3" fontId="9" fillId="4" borderId="33" xfId="0" applyNumberFormat="1" applyFont="1" applyFill="1" applyBorder="1" applyAlignment="1">
      <alignment horizontal="center" vertical="center"/>
    </xf>
    <xf numFmtId="166" fontId="2" fillId="0" borderId="30" xfId="2" applyNumberFormat="1" applyFont="1" applyFill="1" applyBorder="1" applyAlignment="1" applyProtection="1">
      <alignment horizontal="center" vertical="center" wrapText="1"/>
    </xf>
    <xf numFmtId="166" fontId="2" fillId="0" borderId="30" xfId="3" applyNumberFormat="1" applyFont="1" applyFill="1" applyBorder="1" applyAlignment="1" applyProtection="1">
      <alignment horizontal="center" vertical="center"/>
      <protection locked="0"/>
    </xf>
    <xf numFmtId="167" fontId="0" fillId="0" borderId="30" xfId="0" applyNumberFormat="1" applyFont="1" applyBorder="1" applyAlignment="1" applyProtection="1">
      <alignment horizontal="center" vertical="center"/>
      <protection hidden="1"/>
    </xf>
    <xf numFmtId="167" fontId="0" fillId="0" borderId="35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  <xf numFmtId="3" fontId="8" fillId="0" borderId="1" xfId="0" applyNumberFormat="1" applyFont="1" applyBorder="1" applyAlignment="1" applyProtection="1">
      <alignment horizontal="center" vertical="center" wrapText="1"/>
    </xf>
    <xf numFmtId="3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</xf>
    <xf numFmtId="3" fontId="8" fillId="0" borderId="16" xfId="0" applyNumberFormat="1" applyFont="1" applyFill="1" applyBorder="1" applyAlignment="1" applyProtection="1">
      <alignment horizontal="center" vertical="center" wrapText="1"/>
    </xf>
    <xf numFmtId="0" fontId="0" fillId="0" borderId="18" xfId="0" applyBorder="1" applyAlignment="1"/>
    <xf numFmtId="0" fontId="0" fillId="0" borderId="20" xfId="0" applyBorder="1" applyAlignment="1"/>
    <xf numFmtId="0" fontId="8" fillId="0" borderId="21" xfId="0" applyFont="1" applyFill="1" applyBorder="1" applyAlignment="1" applyProtection="1">
      <alignment horizontal="center" vertical="center" wrapText="1"/>
    </xf>
    <xf numFmtId="3" fontId="8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9" fillId="0" borderId="16" xfId="0" applyNumberFormat="1" applyFont="1" applyFill="1" applyBorder="1" applyAlignment="1">
      <alignment horizontal="center" vertical="center"/>
    </xf>
    <xf numFmtId="3" fontId="9" fillId="0" borderId="21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0" borderId="2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/>
    </xf>
    <xf numFmtId="167" fontId="0" fillId="0" borderId="37" xfId="0" applyNumberFormat="1" applyFont="1" applyBorder="1" applyAlignment="1" applyProtection="1">
      <alignment horizontal="center" vertical="center"/>
      <protection hidden="1"/>
    </xf>
    <xf numFmtId="0" fontId="6" fillId="0" borderId="38" xfId="1" applyFont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8" fillId="0" borderId="34" xfId="0" applyFont="1" applyFill="1" applyBorder="1" applyAlignment="1" applyProtection="1">
      <alignment vertical="center" wrapText="1"/>
    </xf>
    <xf numFmtId="0" fontId="8" fillId="0" borderId="34" xfId="0" applyFont="1" applyBorder="1" applyAlignment="1" applyProtection="1">
      <alignment horizontal="center" vertical="center" wrapText="1"/>
    </xf>
    <xf numFmtId="3" fontId="9" fillId="4" borderId="41" xfId="0" applyNumberFormat="1" applyFont="1" applyFill="1" applyBorder="1" applyAlignment="1">
      <alignment horizontal="center" vertical="center"/>
    </xf>
    <xf numFmtId="166" fontId="2" fillId="0" borderId="30" xfId="3" applyNumberFormat="1" applyFont="1" applyFill="1" applyBorder="1" applyAlignment="1" applyProtection="1">
      <alignment horizontal="center" vertical="center"/>
      <protection locked="0"/>
    </xf>
    <xf numFmtId="167" fontId="0" fillId="0" borderId="30" xfId="0" applyNumberFormat="1" applyFont="1" applyBorder="1" applyAlignment="1" applyProtection="1">
      <alignment horizontal="center" vertical="center"/>
      <protection hidden="1"/>
    </xf>
    <xf numFmtId="0" fontId="0" fillId="0" borderId="42" xfId="0" applyBorder="1" applyAlignment="1">
      <alignment horizontal="center" vertical="center"/>
    </xf>
    <xf numFmtId="0" fontId="8" fillId="0" borderId="43" xfId="0" applyFont="1" applyFill="1" applyBorder="1" applyAlignment="1" applyProtection="1">
      <alignment vertical="center" wrapText="1"/>
    </xf>
    <xf numFmtId="0" fontId="8" fillId="0" borderId="43" xfId="0" applyFont="1" applyBorder="1" applyAlignment="1" applyProtection="1">
      <alignment horizontal="center" vertical="center" wrapText="1"/>
    </xf>
    <xf numFmtId="3" fontId="9" fillId="4" borderId="44" xfId="0" applyNumberFormat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9" xfId="0" applyBorder="1" applyAlignment="1"/>
    <xf numFmtId="0" fontId="0" fillId="0" borderId="28" xfId="0" applyBorder="1" applyAlignment="1"/>
    <xf numFmtId="0" fontId="8" fillId="0" borderId="34" xfId="0" applyFont="1" applyFill="1" applyBorder="1" applyAlignment="1" applyProtection="1">
      <alignment horizontal="center" vertical="center" wrapText="1"/>
    </xf>
    <xf numFmtId="3" fontId="9" fillId="0" borderId="11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3" fontId="9" fillId="0" borderId="14" xfId="0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166" fontId="2" fillId="0" borderId="1" xfId="2" applyNumberFormat="1" applyFont="1" applyFill="1" applyBorder="1" applyAlignment="1" applyProtection="1">
      <alignment horizontal="center" vertical="center"/>
    </xf>
    <xf numFmtId="166" fontId="7" fillId="0" borderId="1" xfId="3" applyNumberFormat="1" applyFont="1" applyFill="1" applyBorder="1" applyAlignment="1" applyProtection="1">
      <alignment horizontal="center" vertical="center"/>
      <protection locked="0"/>
    </xf>
    <xf numFmtId="167" fontId="11" fillId="0" borderId="1" xfId="0" applyNumberFormat="1" applyFont="1" applyBorder="1" applyAlignment="1" applyProtection="1">
      <alignment horizontal="center" vertical="center"/>
      <protection hidden="1"/>
    </xf>
    <xf numFmtId="0" fontId="2" fillId="0" borderId="26" xfId="1" applyFont="1" applyBorder="1" applyAlignment="1">
      <alignment horizontal="left" vertical="center" wrapText="1"/>
    </xf>
    <xf numFmtId="3" fontId="2" fillId="0" borderId="26" xfId="2" applyNumberFormat="1" applyFont="1" applyFill="1" applyBorder="1" applyAlignment="1" applyProtection="1">
      <alignment horizontal="center" vertical="center"/>
      <protection hidden="1"/>
    </xf>
    <xf numFmtId="166" fontId="2" fillId="0" borderId="26" xfId="2" applyNumberFormat="1" applyFont="1" applyFill="1" applyBorder="1" applyAlignment="1" applyProtection="1">
      <alignment horizontal="center" vertical="center"/>
    </xf>
    <xf numFmtId="166" fontId="7" fillId="0" borderId="26" xfId="3" applyNumberFormat="1" applyFont="1" applyFill="1" applyBorder="1" applyAlignment="1" applyProtection="1">
      <alignment horizontal="center" vertical="center"/>
      <protection locked="0"/>
    </xf>
    <xf numFmtId="167" fontId="11" fillId="0" borderId="26" xfId="0" applyNumberFormat="1" applyFont="1" applyBorder="1" applyAlignment="1" applyProtection="1">
      <alignment horizontal="center" vertical="center"/>
      <protection hidden="1"/>
    </xf>
    <xf numFmtId="167" fontId="11" fillId="0" borderId="32" xfId="0" applyNumberFormat="1" applyFont="1" applyBorder="1" applyAlignment="1" applyProtection="1">
      <alignment horizontal="center" vertical="center"/>
      <protection hidden="1"/>
    </xf>
    <xf numFmtId="166" fontId="2" fillId="0" borderId="1" xfId="2" applyNumberFormat="1" applyFont="1" applyFill="1" applyBorder="1" applyAlignment="1" applyProtection="1">
      <alignment horizontal="center" vertical="center"/>
    </xf>
    <xf numFmtId="0" fontId="2" fillId="0" borderId="2" xfId="1" applyFont="1" applyBorder="1" applyAlignment="1">
      <alignment horizontal="left" vertical="center"/>
    </xf>
    <xf numFmtId="3" fontId="2" fillId="0" borderId="2" xfId="2" applyNumberFormat="1" applyFont="1" applyFill="1" applyBorder="1" applyAlignment="1" applyProtection="1">
      <alignment horizontal="center" vertical="center"/>
      <protection hidden="1"/>
    </xf>
    <xf numFmtId="166" fontId="2" fillId="0" borderId="2" xfId="2" applyNumberFormat="1" applyFont="1" applyFill="1" applyBorder="1" applyAlignment="1" applyProtection="1">
      <alignment horizontal="center" vertical="center"/>
    </xf>
    <xf numFmtId="0" fontId="2" fillId="0" borderId="16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left" vertical="center" wrapText="1"/>
    </xf>
    <xf numFmtId="167" fontId="0" fillId="0" borderId="35" xfId="0" applyNumberFormat="1" applyFont="1" applyBorder="1" applyAlignment="1" applyProtection="1">
      <alignment horizontal="center" vertical="center"/>
      <protection hidden="1"/>
    </xf>
    <xf numFmtId="167" fontId="0" fillId="0" borderId="46" xfId="0" applyNumberFormat="1" applyFont="1" applyBorder="1" applyAlignment="1" applyProtection="1">
      <alignment horizontal="center" vertical="center"/>
      <protection hidden="1"/>
    </xf>
    <xf numFmtId="8" fontId="1" fillId="0" borderId="23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3" fontId="8" fillId="0" borderId="30" xfId="0" applyNumberFormat="1" applyFont="1" applyFill="1" applyBorder="1" applyAlignment="1">
      <alignment horizontal="center" vertical="center"/>
    </xf>
    <xf numFmtId="8" fontId="1" fillId="0" borderId="30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3" fontId="2" fillId="0" borderId="16" xfId="2" applyNumberFormat="1" applyFont="1" applyFill="1" applyBorder="1" applyAlignment="1" applyProtection="1">
      <alignment horizontal="center" vertical="center"/>
      <protection hidden="1"/>
    </xf>
    <xf numFmtId="166" fontId="2" fillId="0" borderId="16" xfId="2" applyNumberFormat="1" applyFont="1" applyFill="1" applyBorder="1" applyAlignment="1" applyProtection="1">
      <alignment horizontal="center" vertical="center"/>
    </xf>
    <xf numFmtId="0" fontId="2" fillId="0" borderId="21" xfId="1" applyFont="1" applyBorder="1" applyAlignment="1">
      <alignment horizontal="left" vertical="center"/>
    </xf>
    <xf numFmtId="3" fontId="2" fillId="0" borderId="21" xfId="2" applyNumberFormat="1" applyFont="1" applyFill="1" applyBorder="1" applyAlignment="1" applyProtection="1">
      <alignment horizontal="center" vertical="center"/>
      <protection hidden="1"/>
    </xf>
    <xf numFmtId="166" fontId="2" fillId="0" borderId="21" xfId="2" applyNumberFormat="1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vertical="center" wrapText="1"/>
    </xf>
    <xf numFmtId="0" fontId="8" fillId="4" borderId="47" xfId="0" applyFont="1" applyFill="1" applyBorder="1" applyAlignment="1">
      <alignment horizontal="center" vertical="center"/>
    </xf>
    <xf numFmtId="3" fontId="8" fillId="0" borderId="48" xfId="0" applyNumberFormat="1" applyFont="1" applyFill="1" applyBorder="1" applyAlignment="1">
      <alignment horizontal="center" vertical="center"/>
    </xf>
    <xf numFmtId="0" fontId="8" fillId="0" borderId="49" xfId="0" applyFont="1" applyFill="1" applyBorder="1" applyAlignment="1" applyProtection="1">
      <alignment vertical="center" wrapText="1"/>
    </xf>
    <xf numFmtId="0" fontId="8" fillId="4" borderId="49" xfId="0" applyFont="1" applyFill="1" applyBorder="1" applyAlignment="1">
      <alignment horizontal="center" vertical="center"/>
    </xf>
    <xf numFmtId="3" fontId="8" fillId="0" borderId="50" xfId="0" applyNumberFormat="1" applyFont="1" applyFill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0" fontId="0" fillId="0" borderId="51" xfId="0" applyFont="1" applyBorder="1"/>
    <xf numFmtId="0" fontId="0" fillId="0" borderId="24" xfId="0" applyFont="1" applyBorder="1"/>
    <xf numFmtId="0" fontId="0" fillId="0" borderId="24" xfId="0" applyFont="1" applyBorder="1" applyAlignment="1">
      <alignment horizontal="center"/>
    </xf>
    <xf numFmtId="0" fontId="0" fillId="0" borderId="31" xfId="0" applyFont="1" applyBorder="1"/>
    <xf numFmtId="164" fontId="3" fillId="2" borderId="36" xfId="0" applyNumberFormat="1" applyFont="1" applyFill="1" applyBorder="1" applyAlignment="1">
      <alignment horizontal="center" vertical="center" wrapText="1"/>
    </xf>
    <xf numFmtId="164" fontId="3" fillId="2" borderId="37" xfId="0" applyNumberFormat="1" applyFont="1" applyFill="1" applyBorder="1" applyAlignment="1">
      <alignment horizontal="center" vertical="center" wrapText="1"/>
    </xf>
    <xf numFmtId="0" fontId="5" fillId="3" borderId="36" xfId="1" applyFont="1" applyFill="1" applyBorder="1" applyAlignment="1">
      <alignment horizontal="center" vertical="center"/>
    </xf>
    <xf numFmtId="167" fontId="11" fillId="0" borderId="19" xfId="0" applyNumberFormat="1" applyFont="1" applyBorder="1" applyAlignment="1" applyProtection="1">
      <alignment horizontal="center" vertical="center"/>
      <protection hidden="1"/>
    </xf>
    <xf numFmtId="167" fontId="0" fillId="0" borderId="19" xfId="0" applyNumberFormat="1" applyFont="1" applyBorder="1" applyAlignment="1" applyProtection="1">
      <alignment horizontal="center" vertical="center"/>
      <protection hidden="1"/>
    </xf>
  </cellXfs>
  <cellStyles count="4">
    <cellStyle name="Normale" xfId="0" builtinId="0"/>
    <cellStyle name="Normale 3" xfId="1"/>
    <cellStyle name="Normale_Foglio1" xfId="3"/>
    <cellStyle name="Percentu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topLeftCell="A87" zoomScaleNormal="100" workbookViewId="0">
      <selection activeCell="F104" sqref="F104"/>
    </sheetView>
  </sheetViews>
  <sheetFormatPr defaultColWidth="9.140625" defaultRowHeight="15" x14ac:dyDescent="0.25"/>
  <cols>
    <col min="1" max="1" width="8.85546875" style="1" customWidth="1"/>
    <col min="2" max="2" width="9" style="1" customWidth="1"/>
    <col min="3" max="3" width="70" style="1" customWidth="1"/>
    <col min="4" max="4" width="14.7109375" style="1" customWidth="1"/>
    <col min="5" max="5" width="17" style="1" customWidth="1"/>
    <col min="6" max="6" width="22.42578125" style="68" customWidth="1"/>
    <col min="7" max="7" width="20.28515625" style="1" customWidth="1"/>
    <col min="8" max="8" width="20" style="1" customWidth="1"/>
    <col min="9" max="9" width="19.7109375" style="1" customWidth="1"/>
    <col min="10" max="16384" width="9.140625" style="1"/>
  </cols>
  <sheetData>
    <row r="1" spans="1:9" x14ac:dyDescent="0.25">
      <c r="A1" s="174"/>
      <c r="B1" s="175"/>
      <c r="C1" s="175"/>
      <c r="D1" s="175"/>
      <c r="E1" s="175"/>
      <c r="F1" s="176"/>
      <c r="G1" s="175"/>
      <c r="H1" s="175"/>
      <c r="I1" s="177"/>
    </row>
    <row r="2" spans="1:9" ht="54.75" customHeight="1" thickBot="1" x14ac:dyDescent="0.3">
      <c r="A2" s="178" t="s">
        <v>0</v>
      </c>
      <c r="B2" s="37" t="s">
        <v>1</v>
      </c>
      <c r="C2" s="37" t="s">
        <v>2</v>
      </c>
      <c r="D2" s="5" t="s">
        <v>3</v>
      </c>
      <c r="E2" s="37" t="s">
        <v>4</v>
      </c>
      <c r="F2" s="5" t="s">
        <v>89</v>
      </c>
      <c r="G2" s="37" t="s">
        <v>5</v>
      </c>
      <c r="H2" s="37" t="s">
        <v>6</v>
      </c>
      <c r="I2" s="179" t="s">
        <v>7</v>
      </c>
    </row>
    <row r="3" spans="1:9" ht="28.5" customHeight="1" x14ac:dyDescent="0.25">
      <c r="A3" s="39">
        <v>1</v>
      </c>
      <c r="B3" s="40" t="s">
        <v>8</v>
      </c>
      <c r="C3" s="41" t="s">
        <v>24</v>
      </c>
      <c r="D3" s="42" t="s">
        <v>15</v>
      </c>
      <c r="E3" s="43">
        <v>67000</v>
      </c>
      <c r="F3" s="44" t="s">
        <v>28</v>
      </c>
      <c r="G3" s="45">
        <v>0.36</v>
      </c>
      <c r="H3" s="46">
        <f>E3*G3</f>
        <v>24120</v>
      </c>
      <c r="I3" s="47">
        <f>ROUND(SUM(H3:H6),2)</f>
        <v>186536</v>
      </c>
    </row>
    <row r="4" spans="1:9" ht="28.5" customHeight="1" x14ac:dyDescent="0.25">
      <c r="A4" s="48"/>
      <c r="B4" s="2" t="s">
        <v>9</v>
      </c>
      <c r="C4" s="34" t="s">
        <v>25</v>
      </c>
      <c r="D4" s="35" t="s">
        <v>15</v>
      </c>
      <c r="E4" s="38">
        <v>195800</v>
      </c>
      <c r="F4" s="31"/>
      <c r="G4" s="4">
        <v>0.65</v>
      </c>
      <c r="H4" s="28">
        <f>E4*G4</f>
        <v>127270</v>
      </c>
      <c r="I4" s="49"/>
    </row>
    <row r="5" spans="1:9" ht="28.5" customHeight="1" x14ac:dyDescent="0.25">
      <c r="A5" s="48"/>
      <c r="B5" s="2" t="s">
        <v>10</v>
      </c>
      <c r="C5" s="34" t="s">
        <v>26</v>
      </c>
      <c r="D5" s="35" t="s">
        <v>15</v>
      </c>
      <c r="E5" s="38">
        <v>18700</v>
      </c>
      <c r="F5" s="31"/>
      <c r="G5" s="4">
        <v>1.08</v>
      </c>
      <c r="H5" s="28">
        <f>E5*G5</f>
        <v>20196</v>
      </c>
      <c r="I5" s="49"/>
    </row>
    <row r="6" spans="1:9" ht="28.5" customHeight="1" thickBot="1" x14ac:dyDescent="0.3">
      <c r="A6" s="50"/>
      <c r="B6" s="51" t="s">
        <v>11</v>
      </c>
      <c r="C6" s="52" t="s">
        <v>27</v>
      </c>
      <c r="D6" s="53" t="s">
        <v>15</v>
      </c>
      <c r="E6" s="54">
        <v>11500</v>
      </c>
      <c r="F6" s="55"/>
      <c r="G6" s="56">
        <v>1.3</v>
      </c>
      <c r="H6" s="57">
        <f>E6*G6</f>
        <v>14950</v>
      </c>
      <c r="I6" s="58"/>
    </row>
    <row r="7" spans="1:9" ht="28.5" customHeight="1" x14ac:dyDescent="0.25">
      <c r="A7" s="39">
        <v>2</v>
      </c>
      <c r="B7" s="40" t="s">
        <v>8</v>
      </c>
      <c r="C7" s="41" t="s">
        <v>29</v>
      </c>
      <c r="D7" s="42" t="s">
        <v>15</v>
      </c>
      <c r="E7" s="43">
        <v>262500</v>
      </c>
      <c r="F7" s="44" t="s">
        <v>23</v>
      </c>
      <c r="G7" s="45">
        <v>0.49</v>
      </c>
      <c r="H7" s="46">
        <f>E7*G7</f>
        <v>128625</v>
      </c>
      <c r="I7" s="47">
        <f>ROUND(SUM(H7:H9),2)</f>
        <v>210441</v>
      </c>
    </row>
    <row r="8" spans="1:9" ht="28.5" customHeight="1" x14ac:dyDescent="0.25">
      <c r="A8" s="48"/>
      <c r="B8" s="2" t="s">
        <v>9</v>
      </c>
      <c r="C8" s="34" t="s">
        <v>30</v>
      </c>
      <c r="D8" s="35" t="s">
        <v>15</v>
      </c>
      <c r="E8" s="38">
        <v>46200</v>
      </c>
      <c r="F8" s="31"/>
      <c r="G8" s="4">
        <v>1.28</v>
      </c>
      <c r="H8" s="28">
        <f t="shared" ref="H8:H9" si="0">E8*G8</f>
        <v>59136</v>
      </c>
      <c r="I8" s="49"/>
    </row>
    <row r="9" spans="1:9" ht="28.5" customHeight="1" thickBot="1" x14ac:dyDescent="0.3">
      <c r="A9" s="50"/>
      <c r="B9" s="51" t="s">
        <v>10</v>
      </c>
      <c r="C9" s="52" t="s">
        <v>31</v>
      </c>
      <c r="D9" s="53" t="s">
        <v>15</v>
      </c>
      <c r="E9" s="54">
        <v>12000</v>
      </c>
      <c r="F9" s="55"/>
      <c r="G9" s="56">
        <v>1.89</v>
      </c>
      <c r="H9" s="57">
        <f t="shared" si="0"/>
        <v>22680</v>
      </c>
      <c r="I9" s="58"/>
    </row>
    <row r="10" spans="1:9" ht="28.5" customHeight="1" x14ac:dyDescent="0.25">
      <c r="A10" s="39">
        <v>3</v>
      </c>
      <c r="B10" s="40" t="s">
        <v>8</v>
      </c>
      <c r="C10" s="41" t="s">
        <v>33</v>
      </c>
      <c r="D10" s="42" t="s">
        <v>15</v>
      </c>
      <c r="E10" s="59">
        <v>18900</v>
      </c>
      <c r="F10" s="44" t="s">
        <v>17</v>
      </c>
      <c r="G10" s="45">
        <v>1.93</v>
      </c>
      <c r="H10" s="46">
        <f>E10*G10</f>
        <v>36477</v>
      </c>
      <c r="I10" s="47">
        <f>ROUND(SUM(H10:H11),2)</f>
        <v>59845</v>
      </c>
    </row>
    <row r="11" spans="1:9" ht="28.5" customHeight="1" thickBot="1" x14ac:dyDescent="0.3">
      <c r="A11" s="50"/>
      <c r="B11" s="51" t="s">
        <v>9</v>
      </c>
      <c r="C11" s="52" t="s">
        <v>34</v>
      </c>
      <c r="D11" s="53" t="s">
        <v>15</v>
      </c>
      <c r="E11" s="60">
        <v>12700</v>
      </c>
      <c r="F11" s="55"/>
      <c r="G11" s="56">
        <v>1.84</v>
      </c>
      <c r="H11" s="57">
        <f>E11*G11</f>
        <v>23368</v>
      </c>
      <c r="I11" s="58"/>
    </row>
    <row r="12" spans="1:9" ht="28.5" customHeight="1" x14ac:dyDescent="0.25">
      <c r="A12" s="48">
        <v>4</v>
      </c>
      <c r="B12" s="2" t="s">
        <v>8</v>
      </c>
      <c r="C12" s="6" t="s">
        <v>35</v>
      </c>
      <c r="D12" s="9" t="s">
        <v>15</v>
      </c>
      <c r="E12" s="10">
        <v>40500</v>
      </c>
      <c r="F12" s="31" t="s">
        <v>32</v>
      </c>
      <c r="G12" s="4">
        <v>0.53</v>
      </c>
      <c r="H12" s="28">
        <f>E12*G12</f>
        <v>21465</v>
      </c>
      <c r="I12" s="49">
        <f>ROUND(SUM(H12:H14),2)</f>
        <v>30169</v>
      </c>
    </row>
    <row r="13" spans="1:9" ht="28.5" customHeight="1" x14ac:dyDescent="0.25">
      <c r="A13" s="48"/>
      <c r="B13" s="2" t="s">
        <v>9</v>
      </c>
      <c r="C13" s="7" t="s">
        <v>36</v>
      </c>
      <c r="D13" s="11" t="s">
        <v>15</v>
      </c>
      <c r="E13" s="12">
        <v>4300</v>
      </c>
      <c r="F13" s="31"/>
      <c r="G13" s="4">
        <v>1.22</v>
      </c>
      <c r="H13" s="28">
        <f>E13*G13</f>
        <v>5246</v>
      </c>
      <c r="I13" s="49"/>
    </row>
    <row r="14" spans="1:9" ht="28.5" customHeight="1" thickBot="1" x14ac:dyDescent="0.3">
      <c r="A14" s="180"/>
      <c r="B14" s="32" t="s">
        <v>10</v>
      </c>
      <c r="C14" s="8" t="s">
        <v>37</v>
      </c>
      <c r="D14" s="16" t="s">
        <v>15</v>
      </c>
      <c r="E14" s="18">
        <v>1900</v>
      </c>
      <c r="F14" s="33"/>
      <c r="G14" s="29">
        <v>1.82</v>
      </c>
      <c r="H14" s="30">
        <f>E14*G14</f>
        <v>3458</v>
      </c>
      <c r="I14" s="110"/>
    </row>
    <row r="15" spans="1:9" ht="28.5" customHeight="1" x14ac:dyDescent="0.25">
      <c r="A15" s="39">
        <v>5</v>
      </c>
      <c r="B15" s="40" t="s">
        <v>8</v>
      </c>
      <c r="C15" s="41" t="s">
        <v>38</v>
      </c>
      <c r="D15" s="42" t="s">
        <v>15</v>
      </c>
      <c r="E15" s="59">
        <v>24000</v>
      </c>
      <c r="F15" s="44" t="s">
        <v>23</v>
      </c>
      <c r="G15" s="45">
        <v>0.54</v>
      </c>
      <c r="H15" s="46">
        <f>E15*G15</f>
        <v>12960</v>
      </c>
      <c r="I15" s="47">
        <f>ROUND(SUM(H15:H17),2)</f>
        <v>136436</v>
      </c>
    </row>
    <row r="16" spans="1:9" ht="28.5" customHeight="1" x14ac:dyDescent="0.25">
      <c r="A16" s="48"/>
      <c r="B16" s="2" t="s">
        <v>9</v>
      </c>
      <c r="C16" s="34" t="s">
        <v>39</v>
      </c>
      <c r="D16" s="35" t="s">
        <v>15</v>
      </c>
      <c r="E16" s="36">
        <v>247500</v>
      </c>
      <c r="F16" s="31"/>
      <c r="G16" s="4">
        <v>0.37</v>
      </c>
      <c r="H16" s="28">
        <f>E16*G16</f>
        <v>91575</v>
      </c>
      <c r="I16" s="49"/>
    </row>
    <row r="17" spans="1:9" ht="28.5" customHeight="1" thickBot="1" x14ac:dyDescent="0.3">
      <c r="A17" s="50"/>
      <c r="B17" s="51" t="s">
        <v>10</v>
      </c>
      <c r="C17" s="52" t="s">
        <v>40</v>
      </c>
      <c r="D17" s="53" t="s">
        <v>15</v>
      </c>
      <c r="E17" s="60">
        <v>43700</v>
      </c>
      <c r="F17" s="55"/>
      <c r="G17" s="56">
        <v>0.73</v>
      </c>
      <c r="H17" s="57">
        <f>E17*G17</f>
        <v>31901</v>
      </c>
      <c r="I17" s="58"/>
    </row>
    <row r="18" spans="1:9" ht="28.5" customHeight="1" thickBot="1" x14ac:dyDescent="0.3">
      <c r="A18" s="69">
        <v>6</v>
      </c>
      <c r="B18" s="70" t="s">
        <v>8</v>
      </c>
      <c r="C18" s="71" t="s">
        <v>90</v>
      </c>
      <c r="D18" s="72" t="s">
        <v>22</v>
      </c>
      <c r="E18" s="73">
        <v>100000</v>
      </c>
      <c r="F18" s="154" t="s">
        <v>91</v>
      </c>
      <c r="G18" s="155"/>
      <c r="H18" s="155"/>
      <c r="I18" s="156"/>
    </row>
    <row r="19" spans="1:9" ht="28.5" customHeight="1" x14ac:dyDescent="0.25">
      <c r="A19" s="39">
        <v>7</v>
      </c>
      <c r="B19" s="40" t="s">
        <v>8</v>
      </c>
      <c r="C19" s="41" t="s">
        <v>41</v>
      </c>
      <c r="D19" s="42" t="s">
        <v>15</v>
      </c>
      <c r="E19" s="59">
        <v>191200</v>
      </c>
      <c r="F19" s="44" t="s">
        <v>23</v>
      </c>
      <c r="G19" s="45">
        <v>2.0099999999999998</v>
      </c>
      <c r="H19" s="46">
        <f>E19*G19</f>
        <v>384311.99999999994</v>
      </c>
      <c r="I19" s="47">
        <f>ROUND(SUM(H19:H22),2)</f>
        <v>467244</v>
      </c>
    </row>
    <row r="20" spans="1:9" ht="28.5" customHeight="1" x14ac:dyDescent="0.25">
      <c r="A20" s="74"/>
      <c r="B20" s="2" t="s">
        <v>9</v>
      </c>
      <c r="C20" s="34" t="s">
        <v>42</v>
      </c>
      <c r="D20" s="35" t="s">
        <v>15</v>
      </c>
      <c r="E20" s="36">
        <v>10800</v>
      </c>
      <c r="F20" s="31"/>
      <c r="G20" s="4">
        <v>4.28</v>
      </c>
      <c r="H20" s="28">
        <f t="shared" ref="H20:H21" si="1">E20*G20</f>
        <v>46224</v>
      </c>
      <c r="I20" s="49"/>
    </row>
    <row r="21" spans="1:9" ht="28.5" customHeight="1" x14ac:dyDescent="0.25">
      <c r="A21" s="74"/>
      <c r="B21" s="2" t="s">
        <v>10</v>
      </c>
      <c r="C21" s="34" t="s">
        <v>43</v>
      </c>
      <c r="D21" s="35" t="s">
        <v>15</v>
      </c>
      <c r="E21" s="36">
        <v>27600</v>
      </c>
      <c r="F21" s="31"/>
      <c r="G21" s="4">
        <v>0.81</v>
      </c>
      <c r="H21" s="28">
        <f t="shared" si="1"/>
        <v>22356</v>
      </c>
      <c r="I21" s="49"/>
    </row>
    <row r="22" spans="1:9" ht="28.5" customHeight="1" thickBot="1" x14ac:dyDescent="0.3">
      <c r="A22" s="75"/>
      <c r="B22" s="51" t="s">
        <v>11</v>
      </c>
      <c r="C22" s="52" t="s">
        <v>44</v>
      </c>
      <c r="D22" s="53" t="s">
        <v>15</v>
      </c>
      <c r="E22" s="60">
        <v>4600</v>
      </c>
      <c r="F22" s="55"/>
      <c r="G22" s="56">
        <v>3.12</v>
      </c>
      <c r="H22" s="57">
        <f>E22*G22</f>
        <v>14352</v>
      </c>
      <c r="I22" s="58"/>
    </row>
    <row r="23" spans="1:9" ht="28.5" customHeight="1" thickBot="1" x14ac:dyDescent="0.3">
      <c r="A23" s="69">
        <v>8</v>
      </c>
      <c r="B23" s="81" t="s">
        <v>8</v>
      </c>
      <c r="C23" s="82" t="s">
        <v>45</v>
      </c>
      <c r="D23" s="83" t="s">
        <v>22</v>
      </c>
      <c r="E23" s="84">
        <v>3300000</v>
      </c>
      <c r="F23" s="85" t="s">
        <v>46</v>
      </c>
      <c r="G23" s="86">
        <v>5.0999999999999997E-2</v>
      </c>
      <c r="H23" s="87">
        <f>E23*G23</f>
        <v>168300</v>
      </c>
      <c r="I23" s="88">
        <f>ROUND(SUM(H23:H23),2)</f>
        <v>168300</v>
      </c>
    </row>
    <row r="24" spans="1:9" ht="28.5" customHeight="1" x14ac:dyDescent="0.25">
      <c r="A24" s="39">
        <v>9</v>
      </c>
      <c r="B24" s="40" t="s">
        <v>8</v>
      </c>
      <c r="C24" s="41" t="s">
        <v>47</v>
      </c>
      <c r="D24" s="93" t="s">
        <v>15</v>
      </c>
      <c r="E24" s="94">
        <v>2700000</v>
      </c>
      <c r="F24" s="44" t="s">
        <v>21</v>
      </c>
      <c r="G24" s="45">
        <v>6.4699999999999994E-2</v>
      </c>
      <c r="H24" s="46">
        <f t="shared" ref="H24:H29" si="2">E24*G24</f>
        <v>174689.99999999997</v>
      </c>
      <c r="I24" s="47">
        <f>ROUND(SUM(H24:H29),2)</f>
        <v>1048400.55</v>
      </c>
    </row>
    <row r="25" spans="1:9" ht="28.5" customHeight="1" x14ac:dyDescent="0.25">
      <c r="A25" s="74"/>
      <c r="B25" s="2" t="s">
        <v>9</v>
      </c>
      <c r="C25" s="34" t="s">
        <v>48</v>
      </c>
      <c r="D25" s="89" t="s">
        <v>15</v>
      </c>
      <c r="E25" s="90">
        <v>3300000</v>
      </c>
      <c r="F25" s="31"/>
      <c r="G25" s="4">
        <v>0.184</v>
      </c>
      <c r="H25" s="28">
        <f t="shared" si="2"/>
        <v>607200</v>
      </c>
      <c r="I25" s="49"/>
    </row>
    <row r="26" spans="1:9" ht="28.5" customHeight="1" x14ac:dyDescent="0.25">
      <c r="A26" s="74"/>
      <c r="B26" s="2" t="s">
        <v>10</v>
      </c>
      <c r="C26" s="34" t="s">
        <v>49</v>
      </c>
      <c r="D26" s="89" t="s">
        <v>15</v>
      </c>
      <c r="E26" s="90">
        <v>97500</v>
      </c>
      <c r="F26" s="31"/>
      <c r="G26" s="4">
        <v>0.40150000000000002</v>
      </c>
      <c r="H26" s="28">
        <f t="shared" si="2"/>
        <v>39146.25</v>
      </c>
      <c r="I26" s="49"/>
    </row>
    <row r="27" spans="1:9" ht="28.5" customHeight="1" x14ac:dyDescent="0.25">
      <c r="A27" s="74"/>
      <c r="B27" s="2" t="s">
        <v>11</v>
      </c>
      <c r="C27" s="34" t="s">
        <v>50</v>
      </c>
      <c r="D27" s="35" t="s">
        <v>15</v>
      </c>
      <c r="E27" s="91">
        <v>141000</v>
      </c>
      <c r="F27" s="31"/>
      <c r="G27" s="4">
        <v>0.42659999999999998</v>
      </c>
      <c r="H27" s="28">
        <f t="shared" si="2"/>
        <v>60150.6</v>
      </c>
      <c r="I27" s="49"/>
    </row>
    <row r="28" spans="1:9" ht="28.5" customHeight="1" x14ac:dyDescent="0.25">
      <c r="A28" s="95"/>
      <c r="B28" s="2" t="s">
        <v>12</v>
      </c>
      <c r="C28" s="34" t="s">
        <v>51</v>
      </c>
      <c r="D28" s="89" t="s">
        <v>52</v>
      </c>
      <c r="E28" s="92">
        <v>15100</v>
      </c>
      <c r="F28" s="31"/>
      <c r="G28" s="4">
        <v>9.0869999999999997</v>
      </c>
      <c r="H28" s="28">
        <f t="shared" si="2"/>
        <v>137213.69999999998</v>
      </c>
      <c r="I28" s="49"/>
    </row>
    <row r="29" spans="1:9" ht="28.5" customHeight="1" thickBot="1" x14ac:dyDescent="0.3">
      <c r="A29" s="96"/>
      <c r="B29" s="51" t="s">
        <v>13</v>
      </c>
      <c r="C29" s="52" t="s">
        <v>53</v>
      </c>
      <c r="D29" s="97" t="s">
        <v>52</v>
      </c>
      <c r="E29" s="98">
        <v>2500</v>
      </c>
      <c r="F29" s="55"/>
      <c r="G29" s="56">
        <v>12</v>
      </c>
      <c r="H29" s="57">
        <f t="shared" si="2"/>
        <v>30000</v>
      </c>
      <c r="I29" s="58"/>
    </row>
    <row r="30" spans="1:9" ht="42.75" customHeight="1" x14ac:dyDescent="0.25">
      <c r="A30" s="65">
        <v>10</v>
      </c>
      <c r="B30" s="40" t="s">
        <v>8</v>
      </c>
      <c r="C30" s="82" t="s">
        <v>54</v>
      </c>
      <c r="D30" s="99" t="s">
        <v>15</v>
      </c>
      <c r="E30" s="100">
        <v>2200000</v>
      </c>
      <c r="F30" s="44" t="s">
        <v>46</v>
      </c>
      <c r="G30" s="45">
        <v>0.2344</v>
      </c>
      <c r="H30" s="46">
        <f>E30*G30</f>
        <v>515680</v>
      </c>
      <c r="I30" s="47">
        <f>ROUND(SUM(H30:H31),2)</f>
        <v>994655</v>
      </c>
    </row>
    <row r="31" spans="1:9" ht="42.75" customHeight="1" thickBot="1" x14ac:dyDescent="0.3">
      <c r="A31" s="67"/>
      <c r="B31" s="51" t="s">
        <v>9</v>
      </c>
      <c r="C31" s="24" t="s">
        <v>55</v>
      </c>
      <c r="D31" s="101" t="s">
        <v>15</v>
      </c>
      <c r="E31" s="102">
        <v>1150000</v>
      </c>
      <c r="F31" s="55"/>
      <c r="G31" s="56">
        <v>0.41649999999999998</v>
      </c>
      <c r="H31" s="57">
        <f t="shared" ref="H31" si="3">E31*G31</f>
        <v>478975</v>
      </c>
      <c r="I31" s="58"/>
    </row>
    <row r="32" spans="1:9" ht="42.75" customHeight="1" thickBot="1" x14ac:dyDescent="0.3">
      <c r="A32" s="69">
        <v>11</v>
      </c>
      <c r="B32" s="81" t="s">
        <v>8</v>
      </c>
      <c r="C32" s="82" t="s">
        <v>56</v>
      </c>
      <c r="D32" s="83" t="s">
        <v>15</v>
      </c>
      <c r="E32" s="84">
        <v>241500</v>
      </c>
      <c r="F32" s="85" t="s">
        <v>46</v>
      </c>
      <c r="G32" s="86">
        <v>0.41649999999999998</v>
      </c>
      <c r="H32" s="87">
        <f>E32*G32</f>
        <v>100584.75</v>
      </c>
      <c r="I32" s="88">
        <f>ROUND(SUM(H32:H32),2)</f>
        <v>100584.75</v>
      </c>
    </row>
    <row r="33" spans="1:9" ht="42.75" customHeight="1" x14ac:dyDescent="0.25">
      <c r="A33" s="39">
        <v>12</v>
      </c>
      <c r="B33" s="40" t="s">
        <v>8</v>
      </c>
      <c r="C33" s="41" t="s">
        <v>57</v>
      </c>
      <c r="D33" s="93" t="s">
        <v>15</v>
      </c>
      <c r="E33" s="104">
        <v>430000</v>
      </c>
      <c r="F33" s="44" t="s">
        <v>19</v>
      </c>
      <c r="G33" s="45">
        <v>0.77980000000000005</v>
      </c>
      <c r="H33" s="46">
        <f>E33*G33</f>
        <v>335314</v>
      </c>
      <c r="I33" s="47">
        <f>ROUND(SUM(H33:H34),2)</f>
        <v>491260</v>
      </c>
    </row>
    <row r="34" spans="1:9" ht="42.75" customHeight="1" thickBot="1" x14ac:dyDescent="0.3">
      <c r="A34" s="75"/>
      <c r="B34" s="51" t="s">
        <v>9</v>
      </c>
      <c r="C34" s="52" t="s">
        <v>58</v>
      </c>
      <c r="D34" s="97" t="s">
        <v>15</v>
      </c>
      <c r="E34" s="105">
        <v>79000</v>
      </c>
      <c r="F34" s="55"/>
      <c r="G34" s="56">
        <v>1.974</v>
      </c>
      <c r="H34" s="57">
        <f>E34*G34</f>
        <v>155946</v>
      </c>
      <c r="I34" s="58"/>
    </row>
    <row r="35" spans="1:9" ht="42.75" customHeight="1" thickBot="1" x14ac:dyDescent="0.3">
      <c r="A35" s="69">
        <v>13</v>
      </c>
      <c r="B35" s="81" t="s">
        <v>8</v>
      </c>
      <c r="C35" s="82" t="s">
        <v>59</v>
      </c>
      <c r="D35" s="83" t="s">
        <v>15</v>
      </c>
      <c r="E35" s="84">
        <v>53700</v>
      </c>
      <c r="F35" s="85" t="s">
        <v>19</v>
      </c>
      <c r="G35" s="86">
        <v>3.2336999999999998</v>
      </c>
      <c r="H35" s="87">
        <f>E35*G35</f>
        <v>173649.69</v>
      </c>
      <c r="I35" s="88">
        <f>ROUND(SUM(H35:H35),2)</f>
        <v>173649.69</v>
      </c>
    </row>
    <row r="36" spans="1:9" ht="42.75" customHeight="1" x14ac:dyDescent="0.25">
      <c r="A36" s="39">
        <v>14</v>
      </c>
      <c r="B36" s="40" t="s">
        <v>8</v>
      </c>
      <c r="C36" s="41" t="s">
        <v>60</v>
      </c>
      <c r="D36" s="93" t="s">
        <v>15</v>
      </c>
      <c r="E36" s="59">
        <v>173250</v>
      </c>
      <c r="F36" s="44" t="s">
        <v>19</v>
      </c>
      <c r="G36" s="45">
        <v>0.85229999999999995</v>
      </c>
      <c r="H36" s="46">
        <f>E36*G36</f>
        <v>147660.97499999998</v>
      </c>
      <c r="I36" s="47">
        <f>ROUND(SUM(H36:H37),2)</f>
        <v>317220.02</v>
      </c>
    </row>
    <row r="37" spans="1:9" ht="42.75" customHeight="1" thickBot="1" x14ac:dyDescent="0.3">
      <c r="A37" s="106"/>
      <c r="B37" s="32" t="s">
        <v>9</v>
      </c>
      <c r="C37" s="107" t="s">
        <v>61</v>
      </c>
      <c r="D37" s="108" t="s">
        <v>15</v>
      </c>
      <c r="E37" s="109">
        <v>79800</v>
      </c>
      <c r="F37" s="33"/>
      <c r="G37" s="29">
        <v>2.1248</v>
      </c>
      <c r="H37" s="30">
        <f>E37*G37</f>
        <v>169559.04000000001</v>
      </c>
      <c r="I37" s="110"/>
    </row>
    <row r="38" spans="1:9" ht="42.75" customHeight="1" x14ac:dyDescent="0.25">
      <c r="A38" s="39">
        <v>15</v>
      </c>
      <c r="B38" s="40" t="s">
        <v>8</v>
      </c>
      <c r="C38" s="41" t="s">
        <v>62</v>
      </c>
      <c r="D38" s="93" t="s">
        <v>15</v>
      </c>
      <c r="E38" s="59">
        <v>19750</v>
      </c>
      <c r="F38" s="44" t="s">
        <v>21</v>
      </c>
      <c r="G38" s="45">
        <v>1.0449999999999999</v>
      </c>
      <c r="H38" s="46">
        <f>E38*G38</f>
        <v>20638.75</v>
      </c>
      <c r="I38" s="47">
        <f>ROUND(SUM(H38:H39),2)</f>
        <v>26242</v>
      </c>
    </row>
    <row r="39" spans="1:9" ht="42.75" customHeight="1" thickBot="1" x14ac:dyDescent="0.3">
      <c r="A39" s="106"/>
      <c r="B39" s="32" t="s">
        <v>9</v>
      </c>
      <c r="C39" s="107" t="s">
        <v>63</v>
      </c>
      <c r="D39" s="108" t="s">
        <v>15</v>
      </c>
      <c r="E39" s="109">
        <v>7750</v>
      </c>
      <c r="F39" s="33"/>
      <c r="G39" s="29">
        <v>0.72299999999999998</v>
      </c>
      <c r="H39" s="30">
        <f>E39*G39</f>
        <v>5603.25</v>
      </c>
      <c r="I39" s="110"/>
    </row>
    <row r="40" spans="1:9" ht="42.75" customHeight="1" thickBot="1" x14ac:dyDescent="0.3">
      <c r="A40" s="61">
        <v>16</v>
      </c>
      <c r="B40" s="76" t="s">
        <v>8</v>
      </c>
      <c r="C40" s="62" t="s">
        <v>64</v>
      </c>
      <c r="D40" s="63" t="s">
        <v>15</v>
      </c>
      <c r="E40" s="64">
        <v>203600</v>
      </c>
      <c r="F40" s="77" t="s">
        <v>28</v>
      </c>
      <c r="G40" s="78">
        <v>2.4</v>
      </c>
      <c r="H40" s="79">
        <f>E40*G40</f>
        <v>488640</v>
      </c>
      <c r="I40" s="80">
        <f>ROUND(SUM(H40),2)</f>
        <v>488640</v>
      </c>
    </row>
    <row r="41" spans="1:9" ht="42.75" customHeight="1" thickBot="1" x14ac:dyDescent="0.3">
      <c r="A41" s="61">
        <v>17</v>
      </c>
      <c r="B41" s="111" t="s">
        <v>8</v>
      </c>
      <c r="C41" s="19" t="s">
        <v>65</v>
      </c>
      <c r="D41" s="26" t="s">
        <v>15</v>
      </c>
      <c r="E41" s="112">
        <v>88200</v>
      </c>
      <c r="F41" s="77" t="s">
        <v>28</v>
      </c>
      <c r="G41" s="78">
        <v>3</v>
      </c>
      <c r="H41" s="79">
        <f>E41*G41</f>
        <v>264600</v>
      </c>
      <c r="I41" s="80">
        <f>ROUND(SUM(H41),2)</f>
        <v>264600</v>
      </c>
    </row>
    <row r="42" spans="1:9" x14ac:dyDescent="0.25">
      <c r="A42" s="65">
        <v>18</v>
      </c>
      <c r="B42" s="113" t="s">
        <v>8</v>
      </c>
      <c r="C42" s="114" t="s">
        <v>66</v>
      </c>
      <c r="D42" s="115" t="s">
        <v>15</v>
      </c>
      <c r="E42" s="116">
        <v>18300</v>
      </c>
      <c r="F42" s="44" t="s">
        <v>28</v>
      </c>
      <c r="G42" s="117">
        <v>2.7</v>
      </c>
      <c r="H42" s="118">
        <f>E42*G42</f>
        <v>49410</v>
      </c>
      <c r="I42" s="47">
        <f>ROUND(SUM(H42),2)</f>
        <v>49410</v>
      </c>
    </row>
    <row r="43" spans="1:9" ht="39.75" customHeight="1" thickBot="1" x14ac:dyDescent="0.3">
      <c r="A43" s="67"/>
      <c r="B43" s="119"/>
      <c r="C43" s="120"/>
      <c r="D43" s="121"/>
      <c r="E43" s="122"/>
      <c r="F43" s="55"/>
      <c r="G43" s="123"/>
      <c r="H43" s="123"/>
      <c r="I43" s="58"/>
    </row>
    <row r="44" spans="1:9" ht="54" customHeight="1" x14ac:dyDescent="0.25">
      <c r="A44" s="65">
        <v>19</v>
      </c>
      <c r="B44" s="40" t="s">
        <v>8</v>
      </c>
      <c r="C44" s="21" t="s">
        <v>67</v>
      </c>
      <c r="D44" s="22" t="s">
        <v>15</v>
      </c>
      <c r="E44" s="23">
        <v>150300</v>
      </c>
      <c r="F44" s="44" t="s">
        <v>28</v>
      </c>
      <c r="G44" s="45">
        <v>0.95</v>
      </c>
      <c r="H44" s="46">
        <f>E44*G44</f>
        <v>142785</v>
      </c>
      <c r="I44" s="47">
        <f>ROUND(SUM(H44:H46),2)</f>
        <v>226035</v>
      </c>
    </row>
    <row r="45" spans="1:9" ht="47.25" customHeight="1" x14ac:dyDescent="0.25">
      <c r="A45" s="66"/>
      <c r="B45" s="2" t="s">
        <v>9</v>
      </c>
      <c r="C45" s="7" t="s">
        <v>68</v>
      </c>
      <c r="D45" s="15" t="s">
        <v>15</v>
      </c>
      <c r="E45" s="13">
        <v>13800</v>
      </c>
      <c r="F45" s="31"/>
      <c r="G45" s="4">
        <v>2</v>
      </c>
      <c r="H45" s="28">
        <f>E45*G45</f>
        <v>27600</v>
      </c>
      <c r="I45" s="49"/>
    </row>
    <row r="46" spans="1:9" ht="60.75" customHeight="1" thickBot="1" x14ac:dyDescent="0.3">
      <c r="A46" s="124"/>
      <c r="B46" s="51" t="s">
        <v>10</v>
      </c>
      <c r="C46" s="24" t="s">
        <v>69</v>
      </c>
      <c r="D46" s="25" t="s">
        <v>15</v>
      </c>
      <c r="E46" s="27">
        <v>15900</v>
      </c>
      <c r="F46" s="55"/>
      <c r="G46" s="56">
        <v>3.5</v>
      </c>
      <c r="H46" s="57">
        <f>E46*G46</f>
        <v>55650</v>
      </c>
      <c r="I46" s="58"/>
    </row>
    <row r="47" spans="1:9" ht="55.5" customHeight="1" x14ac:dyDescent="0.25">
      <c r="A47" s="39">
        <v>20</v>
      </c>
      <c r="B47" s="40" t="s">
        <v>8</v>
      </c>
      <c r="C47" s="41" t="s">
        <v>70</v>
      </c>
      <c r="D47" s="93" t="s">
        <v>15</v>
      </c>
      <c r="E47" s="59">
        <v>5700</v>
      </c>
      <c r="F47" s="44" t="s">
        <v>28</v>
      </c>
      <c r="G47" s="45">
        <v>1.2</v>
      </c>
      <c r="H47" s="46">
        <f>E47*G47</f>
        <v>6840</v>
      </c>
      <c r="I47" s="47">
        <f>ROUND(SUM(H47:H50),2)</f>
        <v>364005</v>
      </c>
    </row>
    <row r="48" spans="1:9" ht="60" customHeight="1" x14ac:dyDescent="0.25">
      <c r="A48" s="74"/>
      <c r="B48" s="2" t="s">
        <v>9</v>
      </c>
      <c r="C48" s="34" t="s">
        <v>71</v>
      </c>
      <c r="D48" s="89" t="s">
        <v>15</v>
      </c>
      <c r="E48" s="36">
        <v>89400</v>
      </c>
      <c r="F48" s="31"/>
      <c r="G48" s="4">
        <v>1.7</v>
      </c>
      <c r="H48" s="28">
        <f>E48*G48</f>
        <v>151980</v>
      </c>
      <c r="I48" s="49"/>
    </row>
    <row r="49" spans="1:9" ht="51.75" customHeight="1" x14ac:dyDescent="0.25">
      <c r="A49" s="95"/>
      <c r="B49" s="2" t="s">
        <v>10</v>
      </c>
      <c r="C49" s="34" t="s">
        <v>72</v>
      </c>
      <c r="D49" s="89" t="s">
        <v>15</v>
      </c>
      <c r="E49" s="36">
        <v>49400</v>
      </c>
      <c r="F49" s="31"/>
      <c r="G49" s="4">
        <v>2.4</v>
      </c>
      <c r="H49" s="28">
        <f>E49*G49</f>
        <v>118560</v>
      </c>
      <c r="I49" s="49"/>
    </row>
    <row r="50" spans="1:9" ht="46.5" customHeight="1" thickBot="1" x14ac:dyDescent="0.3">
      <c r="A50" s="96"/>
      <c r="B50" s="51" t="s">
        <v>11</v>
      </c>
      <c r="C50" s="52" t="s">
        <v>73</v>
      </c>
      <c r="D50" s="97" t="s">
        <v>15</v>
      </c>
      <c r="E50" s="60">
        <v>24750</v>
      </c>
      <c r="F50" s="55"/>
      <c r="G50" s="56">
        <v>3.5</v>
      </c>
      <c r="H50" s="57">
        <f>E50*G50</f>
        <v>86625</v>
      </c>
      <c r="I50" s="58"/>
    </row>
    <row r="51" spans="1:9" ht="28.5" customHeight="1" x14ac:dyDescent="0.25">
      <c r="A51" s="65">
        <v>21</v>
      </c>
      <c r="B51" s="40" t="s">
        <v>8</v>
      </c>
      <c r="C51" s="21" t="s">
        <v>74</v>
      </c>
      <c r="D51" s="126" t="s">
        <v>15</v>
      </c>
      <c r="E51" s="127">
        <v>465500</v>
      </c>
      <c r="F51" s="44" t="s">
        <v>28</v>
      </c>
      <c r="G51" s="45">
        <v>1</v>
      </c>
      <c r="H51" s="46">
        <f>E51*G51</f>
        <v>465500</v>
      </c>
      <c r="I51" s="47">
        <f>ROUND(SUM(H51:H52),2)</f>
        <v>588245</v>
      </c>
    </row>
    <row r="52" spans="1:9" ht="28.5" customHeight="1" thickBot="1" x14ac:dyDescent="0.3">
      <c r="A52" s="67"/>
      <c r="B52" s="51" t="s">
        <v>9</v>
      </c>
      <c r="C52" s="24" t="s">
        <v>75</v>
      </c>
      <c r="D52" s="25" t="s">
        <v>15</v>
      </c>
      <c r="E52" s="128">
        <v>50100</v>
      </c>
      <c r="F52" s="55"/>
      <c r="G52" s="56">
        <v>2.4500000000000002</v>
      </c>
      <c r="H52" s="57">
        <f>E52*G52</f>
        <v>122745.00000000001</v>
      </c>
      <c r="I52" s="58"/>
    </row>
    <row r="53" spans="1:9" ht="28.5" customHeight="1" x14ac:dyDescent="0.25">
      <c r="A53" s="65">
        <v>22</v>
      </c>
      <c r="B53" s="113" t="s">
        <v>8</v>
      </c>
      <c r="C53" s="114" t="s">
        <v>76</v>
      </c>
      <c r="D53" s="115" t="s">
        <v>15</v>
      </c>
      <c r="E53" s="116">
        <v>182700</v>
      </c>
      <c r="F53" s="44" t="s">
        <v>28</v>
      </c>
      <c r="G53" s="117">
        <v>0.75</v>
      </c>
      <c r="H53" s="118">
        <f>E53*G53</f>
        <v>137025</v>
      </c>
      <c r="I53" s="47">
        <f>ROUND(SUM(H53),2)</f>
        <v>137025</v>
      </c>
    </row>
    <row r="54" spans="1:9" ht="28.5" customHeight="1" thickBot="1" x14ac:dyDescent="0.3">
      <c r="A54" s="67"/>
      <c r="B54" s="119"/>
      <c r="C54" s="129"/>
      <c r="D54" s="130"/>
      <c r="E54" s="131"/>
      <c r="F54" s="55"/>
      <c r="G54" s="123"/>
      <c r="H54" s="123"/>
      <c r="I54" s="58"/>
    </row>
    <row r="55" spans="1:9" ht="28.5" customHeight="1" x14ac:dyDescent="0.25">
      <c r="A55" s="65">
        <v>23</v>
      </c>
      <c r="B55" s="40" t="s">
        <v>8</v>
      </c>
      <c r="C55" s="21" t="s">
        <v>77</v>
      </c>
      <c r="D55" s="22" t="s">
        <v>15</v>
      </c>
      <c r="E55" s="23">
        <v>119000</v>
      </c>
      <c r="F55" s="44" t="s">
        <v>19</v>
      </c>
      <c r="G55" s="45">
        <v>2.1436999999999999</v>
      </c>
      <c r="H55" s="46">
        <f>E55*G55</f>
        <v>255100.3</v>
      </c>
      <c r="I55" s="47">
        <f>ROUND(SUM(H55:H56),2)</f>
        <v>297029.5</v>
      </c>
    </row>
    <row r="56" spans="1:9" ht="28.5" customHeight="1" thickBot="1" x14ac:dyDescent="0.3">
      <c r="A56" s="67"/>
      <c r="B56" s="51" t="s">
        <v>9</v>
      </c>
      <c r="C56" s="24" t="s">
        <v>78</v>
      </c>
      <c r="D56" s="25" t="s">
        <v>15</v>
      </c>
      <c r="E56" s="27">
        <v>9000</v>
      </c>
      <c r="F56" s="55"/>
      <c r="G56" s="56">
        <v>4.6588000000000003</v>
      </c>
      <c r="H56" s="57">
        <f>E56*G56</f>
        <v>41929.200000000004</v>
      </c>
      <c r="I56" s="58"/>
    </row>
    <row r="57" spans="1:9" ht="28.5" customHeight="1" x14ac:dyDescent="0.25">
      <c r="A57" s="65">
        <v>24</v>
      </c>
      <c r="B57" s="40" t="s">
        <v>8</v>
      </c>
      <c r="C57" s="21" t="s">
        <v>79</v>
      </c>
      <c r="D57" s="132" t="s">
        <v>15</v>
      </c>
      <c r="E57" s="23">
        <v>414700</v>
      </c>
      <c r="F57" s="44" t="s">
        <v>32</v>
      </c>
      <c r="G57" s="45">
        <v>1.6</v>
      </c>
      <c r="H57" s="46">
        <f>E57*G57</f>
        <v>663520</v>
      </c>
      <c r="I57" s="47">
        <f>ROUND(SUM(H57:H58),2)</f>
        <v>1139170</v>
      </c>
    </row>
    <row r="58" spans="1:9" ht="28.5" customHeight="1" thickBot="1" x14ac:dyDescent="0.3">
      <c r="A58" s="66"/>
      <c r="B58" s="32" t="s">
        <v>9</v>
      </c>
      <c r="C58" s="8" t="s">
        <v>80</v>
      </c>
      <c r="D58" s="14" t="s">
        <v>15</v>
      </c>
      <c r="E58" s="20">
        <v>135900</v>
      </c>
      <c r="F58" s="33"/>
      <c r="G58" s="29">
        <v>3.5</v>
      </c>
      <c r="H58" s="30">
        <f>E58*G58</f>
        <v>475650</v>
      </c>
      <c r="I58" s="110"/>
    </row>
    <row r="59" spans="1:9" ht="28.5" customHeight="1" x14ac:dyDescent="0.25">
      <c r="A59" s="39">
        <v>25</v>
      </c>
      <c r="B59" s="40" t="s">
        <v>8</v>
      </c>
      <c r="C59" s="41" t="s">
        <v>81</v>
      </c>
      <c r="D59" s="42" t="s">
        <v>15</v>
      </c>
      <c r="E59" s="104">
        <v>38600</v>
      </c>
      <c r="F59" s="44" t="s">
        <v>23</v>
      </c>
      <c r="G59" s="45">
        <v>2.14</v>
      </c>
      <c r="H59" s="46">
        <f>E59*G59</f>
        <v>82604</v>
      </c>
      <c r="I59" s="47">
        <f>ROUND(SUM(H59:H62),2)</f>
        <v>2424620</v>
      </c>
    </row>
    <row r="60" spans="1:9" ht="28.5" customHeight="1" x14ac:dyDescent="0.25">
      <c r="A60" s="74"/>
      <c r="B60" s="2" t="s">
        <v>9</v>
      </c>
      <c r="C60" s="34" t="s">
        <v>82</v>
      </c>
      <c r="D60" s="35" t="s">
        <v>15</v>
      </c>
      <c r="E60" s="103">
        <v>428800</v>
      </c>
      <c r="F60" s="31"/>
      <c r="G60" s="4">
        <v>4.7</v>
      </c>
      <c r="H60" s="28">
        <f>E60*G60</f>
        <v>2015360</v>
      </c>
      <c r="I60" s="49"/>
    </row>
    <row r="61" spans="1:9" ht="28.5" customHeight="1" x14ac:dyDescent="0.25">
      <c r="A61" s="74"/>
      <c r="B61" s="2" t="s">
        <v>10</v>
      </c>
      <c r="C61" s="34" t="s">
        <v>83</v>
      </c>
      <c r="D61" s="35" t="s">
        <v>15</v>
      </c>
      <c r="E61" s="103">
        <v>20600</v>
      </c>
      <c r="F61" s="31"/>
      <c r="G61" s="4">
        <v>10.01</v>
      </c>
      <c r="H61" s="28">
        <f>E61*G61</f>
        <v>206206</v>
      </c>
      <c r="I61" s="49"/>
    </row>
    <row r="62" spans="1:9" ht="28.5" customHeight="1" thickBot="1" x14ac:dyDescent="0.3">
      <c r="A62" s="106"/>
      <c r="B62" s="32" t="s">
        <v>11</v>
      </c>
      <c r="C62" s="107" t="s">
        <v>84</v>
      </c>
      <c r="D62" s="133" t="s">
        <v>15</v>
      </c>
      <c r="E62" s="134">
        <v>16500</v>
      </c>
      <c r="F62" s="33"/>
      <c r="G62" s="29">
        <v>7.3</v>
      </c>
      <c r="H62" s="30">
        <f>E62*G62</f>
        <v>120450</v>
      </c>
      <c r="I62" s="110"/>
    </row>
    <row r="63" spans="1:9" ht="28.5" customHeight="1" x14ac:dyDescent="0.25">
      <c r="A63" s="65">
        <v>26</v>
      </c>
      <c r="B63" s="40" t="s">
        <v>8</v>
      </c>
      <c r="C63" s="21" t="s">
        <v>85</v>
      </c>
      <c r="D63" s="22" t="s">
        <v>15</v>
      </c>
      <c r="E63" s="127">
        <v>4200</v>
      </c>
      <c r="F63" s="44" t="s">
        <v>16</v>
      </c>
      <c r="G63" s="45">
        <v>1.2889999999999999</v>
      </c>
      <c r="H63" s="46">
        <f>E63*G63</f>
        <v>5413.7999999999993</v>
      </c>
      <c r="I63" s="47">
        <f>ROUND(SUM(H63:H66),2)</f>
        <v>477552.6</v>
      </c>
    </row>
    <row r="64" spans="1:9" ht="28.5" customHeight="1" x14ac:dyDescent="0.25">
      <c r="A64" s="66"/>
      <c r="B64" s="2" t="s">
        <v>9</v>
      </c>
      <c r="C64" s="7" t="s">
        <v>86</v>
      </c>
      <c r="D64" s="15" t="s">
        <v>15</v>
      </c>
      <c r="E64" s="12">
        <v>169800</v>
      </c>
      <c r="F64" s="31"/>
      <c r="G64" s="4">
        <v>2.2280000000000002</v>
      </c>
      <c r="H64" s="28">
        <f t="shared" ref="H64:H66" si="4">E64*G64</f>
        <v>378314.4</v>
      </c>
      <c r="I64" s="49"/>
    </row>
    <row r="65" spans="1:9" ht="28.5" customHeight="1" x14ac:dyDescent="0.25">
      <c r="A65" s="66"/>
      <c r="B65" s="2" t="s">
        <v>10</v>
      </c>
      <c r="C65" s="7" t="s">
        <v>87</v>
      </c>
      <c r="D65" s="15" t="s">
        <v>15</v>
      </c>
      <c r="E65" s="12">
        <v>9300</v>
      </c>
      <c r="F65" s="31"/>
      <c r="G65" s="4">
        <v>4.9939999999999998</v>
      </c>
      <c r="H65" s="28">
        <f t="shared" si="4"/>
        <v>46444.2</v>
      </c>
      <c r="I65" s="49"/>
    </row>
    <row r="66" spans="1:9" ht="28.5" customHeight="1" thickBot="1" x14ac:dyDescent="0.3">
      <c r="A66" s="67"/>
      <c r="B66" s="51" t="s">
        <v>11</v>
      </c>
      <c r="C66" s="24" t="s">
        <v>88</v>
      </c>
      <c r="D66" s="25" t="s">
        <v>15</v>
      </c>
      <c r="E66" s="135">
        <v>10150</v>
      </c>
      <c r="F66" s="55"/>
      <c r="G66" s="56">
        <v>4.6680000000000001</v>
      </c>
      <c r="H66" s="57">
        <f t="shared" si="4"/>
        <v>47380.200000000004</v>
      </c>
      <c r="I66" s="58"/>
    </row>
    <row r="67" spans="1:9" ht="28.5" customHeight="1" thickBot="1" x14ac:dyDescent="0.3">
      <c r="A67" s="61">
        <v>27</v>
      </c>
      <c r="B67" s="76" t="s">
        <v>8</v>
      </c>
      <c r="C67" s="140" t="s">
        <v>92</v>
      </c>
      <c r="D67" s="141" t="s">
        <v>93</v>
      </c>
      <c r="E67" s="141">
        <v>10392500</v>
      </c>
      <c r="F67" s="142" t="s">
        <v>14</v>
      </c>
      <c r="G67" s="143">
        <v>1.6E-2</v>
      </c>
      <c r="H67" s="144">
        <f>E67*G67</f>
        <v>166280</v>
      </c>
      <c r="I67" s="145">
        <f>ROUND(SUM(H67:H67),2)</f>
        <v>166280</v>
      </c>
    </row>
    <row r="68" spans="1:9" ht="28.5" customHeight="1" thickBot="1" x14ac:dyDescent="0.3">
      <c r="A68" s="61">
        <v>28</v>
      </c>
      <c r="B68" s="2" t="s">
        <v>8</v>
      </c>
      <c r="C68" s="136" t="s">
        <v>94</v>
      </c>
      <c r="D68" s="3" t="s">
        <v>15</v>
      </c>
      <c r="E68" s="3">
        <v>85200</v>
      </c>
      <c r="F68" s="137" t="s">
        <v>16</v>
      </c>
      <c r="G68" s="138">
        <v>1.1499999999999999</v>
      </c>
      <c r="H68" s="139">
        <f>E68*G68</f>
        <v>97979.999999999985</v>
      </c>
      <c r="I68" s="181">
        <f>ROUND(SUM(H68:H68),2)</f>
        <v>97980</v>
      </c>
    </row>
    <row r="69" spans="1:9" ht="28.5" customHeight="1" thickBot="1" x14ac:dyDescent="0.3">
      <c r="A69" s="61">
        <v>29</v>
      </c>
      <c r="B69" s="2" t="s">
        <v>8</v>
      </c>
      <c r="C69" s="136" t="s">
        <v>95</v>
      </c>
      <c r="D69" s="3" t="s">
        <v>15</v>
      </c>
      <c r="E69" s="3">
        <v>17100</v>
      </c>
      <c r="F69" s="137" t="s">
        <v>18</v>
      </c>
      <c r="G69" s="138">
        <v>0.73</v>
      </c>
      <c r="H69" s="139">
        <f>E69*G69</f>
        <v>12483</v>
      </c>
      <c r="I69" s="181">
        <f>ROUND(SUM(H69:H69),2)</f>
        <v>12483</v>
      </c>
    </row>
    <row r="70" spans="1:9" ht="28.5" customHeight="1" thickBot="1" x14ac:dyDescent="0.3">
      <c r="A70" s="61">
        <v>30</v>
      </c>
      <c r="B70" s="2" t="s">
        <v>8</v>
      </c>
      <c r="C70" s="136" t="s">
        <v>96</v>
      </c>
      <c r="D70" s="3" t="s">
        <v>15</v>
      </c>
      <c r="E70" s="3">
        <v>94000</v>
      </c>
      <c r="F70" s="137" t="s">
        <v>18</v>
      </c>
      <c r="G70" s="138">
        <v>2.4</v>
      </c>
      <c r="H70" s="139">
        <f>E70*G70</f>
        <v>225600</v>
      </c>
      <c r="I70" s="181">
        <f>ROUND(SUM(H70:H70),2)</f>
        <v>225600</v>
      </c>
    </row>
    <row r="71" spans="1:9" ht="28.5" customHeight="1" thickBot="1" x14ac:dyDescent="0.3">
      <c r="A71" s="61">
        <v>31</v>
      </c>
      <c r="B71" s="2" t="s">
        <v>8</v>
      </c>
      <c r="C71" s="136" t="s">
        <v>97</v>
      </c>
      <c r="D71" s="3" t="s">
        <v>93</v>
      </c>
      <c r="E71" s="3">
        <v>312600</v>
      </c>
      <c r="F71" s="137" t="s">
        <v>16</v>
      </c>
      <c r="G71" s="138">
        <v>0.17449999999999999</v>
      </c>
      <c r="H71" s="139">
        <f>E71*G71</f>
        <v>54548.7</v>
      </c>
      <c r="I71" s="181">
        <f>ROUND(SUM(H71:H71),2)</f>
        <v>54548.7</v>
      </c>
    </row>
    <row r="72" spans="1:9" ht="28.5" customHeight="1" thickBot="1" x14ac:dyDescent="0.3">
      <c r="A72" s="61">
        <v>32</v>
      </c>
      <c r="B72" s="2" t="s">
        <v>8</v>
      </c>
      <c r="C72" s="136" t="s">
        <v>98</v>
      </c>
      <c r="D72" s="3" t="s">
        <v>93</v>
      </c>
      <c r="E72" s="3">
        <v>976800</v>
      </c>
      <c r="F72" s="137" t="s">
        <v>19</v>
      </c>
      <c r="G72" s="138">
        <v>2.1600000000000001E-2</v>
      </c>
      <c r="H72" s="139">
        <f>E72*G72</f>
        <v>21098.880000000001</v>
      </c>
      <c r="I72" s="181">
        <f>ROUND(SUM(H72:H72),2)</f>
        <v>21098.880000000001</v>
      </c>
    </row>
    <row r="73" spans="1:9" ht="28.5" customHeight="1" thickBot="1" x14ac:dyDescent="0.3">
      <c r="A73" s="61">
        <v>33</v>
      </c>
      <c r="B73" s="2" t="s">
        <v>8</v>
      </c>
      <c r="C73" s="136" t="s">
        <v>99</v>
      </c>
      <c r="D73" s="3" t="s">
        <v>93</v>
      </c>
      <c r="E73" s="3">
        <v>658200</v>
      </c>
      <c r="F73" s="137" t="s">
        <v>20</v>
      </c>
      <c r="G73" s="138">
        <v>0.16</v>
      </c>
      <c r="H73" s="139">
        <f>E73*G73</f>
        <v>105312</v>
      </c>
      <c r="I73" s="181">
        <f>ROUND(SUM(H73:H73),2)</f>
        <v>105312</v>
      </c>
    </row>
    <row r="74" spans="1:9" ht="28.5" customHeight="1" thickBot="1" x14ac:dyDescent="0.3">
      <c r="A74" s="61">
        <v>34</v>
      </c>
      <c r="B74" s="2" t="s">
        <v>8</v>
      </c>
      <c r="C74" s="136" t="s">
        <v>100</v>
      </c>
      <c r="D74" s="3" t="s">
        <v>22</v>
      </c>
      <c r="E74" s="3">
        <v>300000</v>
      </c>
      <c r="F74" s="137" t="s">
        <v>19</v>
      </c>
      <c r="G74" s="4">
        <v>6.4199999999999993E-2</v>
      </c>
      <c r="H74" s="28">
        <f>E74*G74</f>
        <v>19259.999999999996</v>
      </c>
      <c r="I74" s="182">
        <f>ROUND(SUM(H74:H74),2)</f>
        <v>19260</v>
      </c>
    </row>
    <row r="75" spans="1:9" ht="28.5" customHeight="1" thickBot="1" x14ac:dyDescent="0.3">
      <c r="A75" s="61">
        <v>35</v>
      </c>
      <c r="B75" s="2" t="s">
        <v>8</v>
      </c>
      <c r="C75" s="136" t="s">
        <v>101</v>
      </c>
      <c r="D75" s="3" t="s">
        <v>93</v>
      </c>
      <c r="E75" s="3">
        <v>14000000</v>
      </c>
      <c r="F75" s="137" t="s">
        <v>23</v>
      </c>
      <c r="G75" s="4">
        <v>1.2500000000000001E-2</v>
      </c>
      <c r="H75" s="28">
        <f>E75*G75</f>
        <v>175000</v>
      </c>
      <c r="I75" s="182">
        <f>ROUND(SUM(H75:H75),2)</f>
        <v>175000</v>
      </c>
    </row>
    <row r="76" spans="1:9" ht="28.5" customHeight="1" thickBot="1" x14ac:dyDescent="0.3">
      <c r="A76" s="61">
        <v>36</v>
      </c>
      <c r="B76" s="2" t="s">
        <v>8</v>
      </c>
      <c r="C76" s="136" t="s">
        <v>102</v>
      </c>
      <c r="D76" s="3" t="s">
        <v>22</v>
      </c>
      <c r="E76" s="3">
        <v>148200</v>
      </c>
      <c r="F76" s="137" t="s">
        <v>103</v>
      </c>
      <c r="G76" s="138">
        <v>0.19</v>
      </c>
      <c r="H76" s="139">
        <f>E76*G76</f>
        <v>28158</v>
      </c>
      <c r="I76" s="181">
        <f>ROUND(SUM(H76:H76),2)</f>
        <v>28158</v>
      </c>
    </row>
    <row r="77" spans="1:9" ht="28.5" customHeight="1" x14ac:dyDescent="0.25">
      <c r="A77" s="65">
        <v>37</v>
      </c>
      <c r="B77" s="2" t="s">
        <v>8</v>
      </c>
      <c r="C77" s="136" t="s">
        <v>104</v>
      </c>
      <c r="D77" s="3" t="s">
        <v>15</v>
      </c>
      <c r="E77" s="3">
        <v>1800</v>
      </c>
      <c r="F77" s="146" t="s">
        <v>105</v>
      </c>
      <c r="G77" s="4">
        <v>2.3199999999999998</v>
      </c>
      <c r="H77" s="28">
        <f>E77*G77</f>
        <v>4176</v>
      </c>
      <c r="I77" s="49">
        <f>ROUND(SUM(H77:H78),2)</f>
        <v>12536</v>
      </c>
    </row>
    <row r="78" spans="1:9" ht="28.5" customHeight="1" thickBot="1" x14ac:dyDescent="0.3">
      <c r="A78" s="66"/>
      <c r="B78" s="32" t="s">
        <v>9</v>
      </c>
      <c r="C78" s="147" t="s">
        <v>106</v>
      </c>
      <c r="D78" s="148" t="s">
        <v>15</v>
      </c>
      <c r="E78" s="148">
        <v>1900</v>
      </c>
      <c r="F78" s="149"/>
      <c r="G78" s="29">
        <v>4.4000000000000004</v>
      </c>
      <c r="H78" s="30">
        <f>E78*G78</f>
        <v>8360</v>
      </c>
      <c r="I78" s="110"/>
    </row>
    <row r="79" spans="1:9" ht="37.5" customHeight="1" x14ac:dyDescent="0.25">
      <c r="A79" s="65">
        <v>38</v>
      </c>
      <c r="B79" s="40" t="s">
        <v>8</v>
      </c>
      <c r="C79" s="150" t="s">
        <v>107</v>
      </c>
      <c r="D79" s="22" t="s">
        <v>15</v>
      </c>
      <c r="E79" s="127">
        <v>3900</v>
      </c>
      <c r="F79" s="44" t="s">
        <v>108</v>
      </c>
      <c r="G79" s="45">
        <v>4.7</v>
      </c>
      <c r="H79" s="46">
        <f>E79*G79</f>
        <v>18330</v>
      </c>
      <c r="I79" s="47">
        <f>ROUND(SUM(H79:H82),2)</f>
        <v>1457690</v>
      </c>
    </row>
    <row r="80" spans="1:9" ht="37.5" customHeight="1" x14ac:dyDescent="0.25">
      <c r="A80" s="66"/>
      <c r="B80" s="2" t="s">
        <v>9</v>
      </c>
      <c r="C80" s="136" t="s">
        <v>109</v>
      </c>
      <c r="D80" s="15" t="s">
        <v>15</v>
      </c>
      <c r="E80" s="12">
        <v>60200</v>
      </c>
      <c r="F80" s="31"/>
      <c r="G80" s="4">
        <v>6.3</v>
      </c>
      <c r="H80" s="28">
        <f t="shared" ref="H80:H85" si="5">E80*G80</f>
        <v>379260</v>
      </c>
      <c r="I80" s="49"/>
    </row>
    <row r="81" spans="1:9" ht="37.5" customHeight="1" x14ac:dyDescent="0.25">
      <c r="A81" s="66"/>
      <c r="B81" s="2" t="s">
        <v>10</v>
      </c>
      <c r="C81" s="136" t="s">
        <v>110</v>
      </c>
      <c r="D81" s="15" t="s">
        <v>15</v>
      </c>
      <c r="E81" s="12">
        <v>59000</v>
      </c>
      <c r="F81" s="31"/>
      <c r="G81" s="4">
        <v>11.2</v>
      </c>
      <c r="H81" s="28">
        <f t="shared" si="5"/>
        <v>660800</v>
      </c>
      <c r="I81" s="49"/>
    </row>
    <row r="82" spans="1:9" ht="37.5" customHeight="1" thickBot="1" x14ac:dyDescent="0.3">
      <c r="A82" s="67"/>
      <c r="B82" s="51" t="s">
        <v>11</v>
      </c>
      <c r="C82" s="151" t="s">
        <v>111</v>
      </c>
      <c r="D82" s="25" t="s">
        <v>15</v>
      </c>
      <c r="E82" s="135">
        <v>33000</v>
      </c>
      <c r="F82" s="55"/>
      <c r="G82" s="56">
        <v>12.1</v>
      </c>
      <c r="H82" s="57">
        <f t="shared" si="5"/>
        <v>399300</v>
      </c>
      <c r="I82" s="58"/>
    </row>
    <row r="83" spans="1:9" ht="37.5" customHeight="1" x14ac:dyDescent="0.25">
      <c r="A83" s="65">
        <v>39</v>
      </c>
      <c r="B83" s="40" t="s">
        <v>8</v>
      </c>
      <c r="C83" s="21" t="s">
        <v>112</v>
      </c>
      <c r="D83" s="22" t="s">
        <v>15</v>
      </c>
      <c r="E83" s="23">
        <v>19100</v>
      </c>
      <c r="F83" s="44" t="s">
        <v>108</v>
      </c>
      <c r="G83" s="45">
        <v>36.200000000000003</v>
      </c>
      <c r="H83" s="46">
        <f t="shared" si="5"/>
        <v>691420</v>
      </c>
      <c r="I83" s="152">
        <f>ROUND(SUM(H83:H85),2)</f>
        <v>1456600</v>
      </c>
    </row>
    <row r="84" spans="1:9" ht="37.5" customHeight="1" x14ac:dyDescent="0.25">
      <c r="A84" s="66"/>
      <c r="B84" s="2" t="s">
        <v>9</v>
      </c>
      <c r="C84" s="7" t="s">
        <v>113</v>
      </c>
      <c r="D84" s="15" t="s">
        <v>15</v>
      </c>
      <c r="E84" s="13">
        <v>5900</v>
      </c>
      <c r="F84" s="31"/>
      <c r="G84" s="4">
        <v>64.2</v>
      </c>
      <c r="H84" s="28">
        <f t="shared" si="5"/>
        <v>378780</v>
      </c>
      <c r="I84" s="153"/>
    </row>
    <row r="85" spans="1:9" ht="37.5" customHeight="1" thickBot="1" x14ac:dyDescent="0.3">
      <c r="A85" s="125"/>
      <c r="B85" s="32" t="s">
        <v>10</v>
      </c>
      <c r="C85" s="8" t="s">
        <v>114</v>
      </c>
      <c r="D85" s="17" t="s">
        <v>15</v>
      </c>
      <c r="E85" s="20">
        <v>3500</v>
      </c>
      <c r="F85" s="33"/>
      <c r="G85" s="29">
        <v>110.4</v>
      </c>
      <c r="H85" s="30">
        <f t="shared" si="5"/>
        <v>386400</v>
      </c>
      <c r="I85" s="153"/>
    </row>
    <row r="86" spans="1:9" ht="37.5" customHeight="1" thickBot="1" x14ac:dyDescent="0.3">
      <c r="A86" s="69">
        <v>40</v>
      </c>
      <c r="B86" s="81" t="s">
        <v>8</v>
      </c>
      <c r="C86" s="71" t="s">
        <v>115</v>
      </c>
      <c r="D86" s="72" t="s">
        <v>15</v>
      </c>
      <c r="E86" s="157">
        <v>5000</v>
      </c>
      <c r="F86" s="158" t="s">
        <v>91</v>
      </c>
      <c r="G86" s="159"/>
      <c r="H86" s="159"/>
      <c r="I86" s="160"/>
    </row>
    <row r="87" spans="1:9" ht="37.5" customHeight="1" x14ac:dyDescent="0.25">
      <c r="A87" s="39">
        <v>41</v>
      </c>
      <c r="B87" s="40" t="s">
        <v>8</v>
      </c>
      <c r="C87" s="150" t="s">
        <v>116</v>
      </c>
      <c r="D87" s="161" t="s">
        <v>117</v>
      </c>
      <c r="E87" s="161">
        <v>6600</v>
      </c>
      <c r="F87" s="162" t="s">
        <v>118</v>
      </c>
      <c r="G87" s="45">
        <v>158.9</v>
      </c>
      <c r="H87" s="46">
        <f>E87*G87</f>
        <v>1048740</v>
      </c>
      <c r="I87" s="47">
        <f>ROUND(SUM(H87:H88),2)</f>
        <v>1048740</v>
      </c>
    </row>
    <row r="88" spans="1:9" ht="26.25" customHeight="1" thickBot="1" x14ac:dyDescent="0.3">
      <c r="A88" s="75"/>
      <c r="B88" s="51" t="s">
        <v>9</v>
      </c>
      <c r="C88" s="163" t="s">
        <v>119</v>
      </c>
      <c r="D88" s="164" t="s">
        <v>15</v>
      </c>
      <c r="E88" s="164">
        <v>1700</v>
      </c>
      <c r="F88" s="165"/>
      <c r="G88" s="56">
        <v>0</v>
      </c>
      <c r="H88" s="57">
        <f>E88*G88</f>
        <v>0</v>
      </c>
      <c r="I88" s="58"/>
    </row>
    <row r="89" spans="1:9" ht="39" customHeight="1" x14ac:dyDescent="0.25">
      <c r="A89" s="39">
        <v>42</v>
      </c>
      <c r="B89" s="40" t="s">
        <v>8</v>
      </c>
      <c r="C89" s="150" t="s">
        <v>120</v>
      </c>
      <c r="D89" s="93" t="s">
        <v>15</v>
      </c>
      <c r="E89" s="59">
        <v>108250</v>
      </c>
      <c r="F89" s="44" t="s">
        <v>121</v>
      </c>
      <c r="G89" s="45">
        <v>0.26</v>
      </c>
      <c r="H89" s="46">
        <f>E89*G89</f>
        <v>28145</v>
      </c>
      <c r="I89" s="47">
        <f>ROUND(SUM(H89:H92),2)</f>
        <v>223557.5</v>
      </c>
    </row>
    <row r="90" spans="1:9" ht="39" customHeight="1" x14ac:dyDescent="0.25">
      <c r="A90" s="74"/>
      <c r="B90" s="2" t="s">
        <v>9</v>
      </c>
      <c r="C90" s="136" t="s">
        <v>122</v>
      </c>
      <c r="D90" s="89" t="s">
        <v>15</v>
      </c>
      <c r="E90" s="36">
        <v>14200</v>
      </c>
      <c r="F90" s="31"/>
      <c r="G90" s="4">
        <v>3</v>
      </c>
      <c r="H90" s="28">
        <f t="shared" ref="H90:H92" si="6">E90*G90</f>
        <v>42600</v>
      </c>
      <c r="I90" s="49"/>
    </row>
    <row r="91" spans="1:9" ht="39" customHeight="1" x14ac:dyDescent="0.25">
      <c r="A91" s="74"/>
      <c r="B91" s="2" t="s">
        <v>10</v>
      </c>
      <c r="C91" s="136" t="s">
        <v>123</v>
      </c>
      <c r="D91" s="89" t="s">
        <v>15</v>
      </c>
      <c r="E91" s="36">
        <v>122600</v>
      </c>
      <c r="F91" s="31"/>
      <c r="G91" s="4">
        <v>1.2</v>
      </c>
      <c r="H91" s="28">
        <f t="shared" si="6"/>
        <v>147120</v>
      </c>
      <c r="I91" s="49"/>
    </row>
    <row r="92" spans="1:9" ht="39" customHeight="1" thickBot="1" x14ac:dyDescent="0.3">
      <c r="A92" s="75"/>
      <c r="B92" s="51" t="s">
        <v>11</v>
      </c>
      <c r="C92" s="151" t="s">
        <v>124</v>
      </c>
      <c r="D92" s="97" t="s">
        <v>15</v>
      </c>
      <c r="E92" s="60">
        <v>1650</v>
      </c>
      <c r="F92" s="55"/>
      <c r="G92" s="56">
        <v>3.45</v>
      </c>
      <c r="H92" s="57">
        <f t="shared" si="6"/>
        <v>5692.5</v>
      </c>
      <c r="I92" s="58"/>
    </row>
    <row r="93" spans="1:9" ht="39" customHeight="1" x14ac:dyDescent="0.25">
      <c r="A93" s="39">
        <v>43</v>
      </c>
      <c r="B93" s="40" t="s">
        <v>8</v>
      </c>
      <c r="C93" s="166" t="s">
        <v>125</v>
      </c>
      <c r="D93" s="167" t="s">
        <v>22</v>
      </c>
      <c r="E93" s="168">
        <v>2500</v>
      </c>
      <c r="F93" s="44" t="s">
        <v>126</v>
      </c>
      <c r="G93" s="45">
        <v>31</v>
      </c>
      <c r="H93" s="46">
        <f>E93*G93</f>
        <v>77500</v>
      </c>
      <c r="I93" s="47">
        <f>ROUND(SUM(H93:H94),2)</f>
        <v>318300</v>
      </c>
    </row>
    <row r="94" spans="1:9" ht="39" customHeight="1" thickBot="1" x14ac:dyDescent="0.3">
      <c r="A94" s="75"/>
      <c r="B94" s="51" t="s">
        <v>9</v>
      </c>
      <c r="C94" s="169" t="s">
        <v>127</v>
      </c>
      <c r="D94" s="170" t="s">
        <v>22</v>
      </c>
      <c r="E94" s="171">
        <v>8600</v>
      </c>
      <c r="F94" s="55"/>
      <c r="G94" s="56">
        <v>28</v>
      </c>
      <c r="H94" s="57">
        <f t="shared" ref="H94" si="7">E94*G94</f>
        <v>240800</v>
      </c>
      <c r="I94" s="58"/>
    </row>
    <row r="95" spans="1:9" ht="39" customHeight="1" x14ac:dyDescent="0.25">
      <c r="A95" s="39">
        <v>44</v>
      </c>
      <c r="B95" s="40" t="s">
        <v>8</v>
      </c>
      <c r="C95" s="150" t="s">
        <v>128</v>
      </c>
      <c r="D95" s="22" t="s">
        <v>129</v>
      </c>
      <c r="E95" s="172">
        <v>73700</v>
      </c>
      <c r="F95" s="44" t="s">
        <v>118</v>
      </c>
      <c r="G95" s="45">
        <v>6.1</v>
      </c>
      <c r="H95" s="46">
        <f>E95*G95</f>
        <v>449570</v>
      </c>
      <c r="I95" s="47">
        <f>ROUND(SUM(H95:H96),2)</f>
        <v>523685</v>
      </c>
    </row>
    <row r="96" spans="1:9" ht="39" customHeight="1" thickBot="1" x14ac:dyDescent="0.3">
      <c r="A96" s="75"/>
      <c r="B96" s="51" t="s">
        <v>9</v>
      </c>
      <c r="C96" s="151" t="s">
        <v>130</v>
      </c>
      <c r="D96" s="25" t="s">
        <v>129</v>
      </c>
      <c r="E96" s="173">
        <v>12150</v>
      </c>
      <c r="F96" s="55"/>
      <c r="G96" s="56">
        <v>6.1</v>
      </c>
      <c r="H96" s="57">
        <f>E96*G96</f>
        <v>74115</v>
      </c>
      <c r="I96" s="58"/>
    </row>
  </sheetData>
  <sheetProtection formatCells="0" formatColumns="0" formatRows="0"/>
  <mergeCells count="95">
    <mergeCell ref="F93:F94"/>
    <mergeCell ref="I93:I94"/>
    <mergeCell ref="A93:A94"/>
    <mergeCell ref="F95:F96"/>
    <mergeCell ref="I95:I96"/>
    <mergeCell ref="A95:A96"/>
    <mergeCell ref="F89:F92"/>
    <mergeCell ref="I89:I92"/>
    <mergeCell ref="A89:A92"/>
    <mergeCell ref="A87:A88"/>
    <mergeCell ref="F86:I86"/>
    <mergeCell ref="F87:F88"/>
    <mergeCell ref="I87:I88"/>
    <mergeCell ref="F83:F85"/>
    <mergeCell ref="I83:I85"/>
    <mergeCell ref="A83:A85"/>
    <mergeCell ref="F77:F78"/>
    <mergeCell ref="I77:I78"/>
    <mergeCell ref="A77:A78"/>
    <mergeCell ref="F79:F82"/>
    <mergeCell ref="I79:I82"/>
    <mergeCell ref="A79:A82"/>
    <mergeCell ref="F63:F66"/>
    <mergeCell ref="I63:I66"/>
    <mergeCell ref="A63:A66"/>
    <mergeCell ref="F59:F62"/>
    <mergeCell ref="I59:I62"/>
    <mergeCell ref="A59:A62"/>
    <mergeCell ref="F55:F56"/>
    <mergeCell ref="I55:I56"/>
    <mergeCell ref="A55:A56"/>
    <mergeCell ref="F57:F58"/>
    <mergeCell ref="I57:I58"/>
    <mergeCell ref="A57:A58"/>
    <mergeCell ref="A47:A50"/>
    <mergeCell ref="F51:F52"/>
    <mergeCell ref="I51:I52"/>
    <mergeCell ref="A51:A52"/>
    <mergeCell ref="B53:B54"/>
    <mergeCell ref="C53:C54"/>
    <mergeCell ref="D53:D54"/>
    <mergeCell ref="E53:E54"/>
    <mergeCell ref="F53:F54"/>
    <mergeCell ref="G53:G54"/>
    <mergeCell ref="H53:H54"/>
    <mergeCell ref="I53:I54"/>
    <mergeCell ref="A53:A54"/>
    <mergeCell ref="F47:F50"/>
    <mergeCell ref="I47:I50"/>
    <mergeCell ref="A42:A43"/>
    <mergeCell ref="F44:F46"/>
    <mergeCell ref="I44:I46"/>
    <mergeCell ref="A44:A46"/>
    <mergeCell ref="B42:B43"/>
    <mergeCell ref="C42:C43"/>
    <mergeCell ref="D42:D43"/>
    <mergeCell ref="E42:E43"/>
    <mergeCell ref="F42:F43"/>
    <mergeCell ref="G42:G43"/>
    <mergeCell ref="H42:H43"/>
    <mergeCell ref="I42:I43"/>
    <mergeCell ref="F38:F39"/>
    <mergeCell ref="I38:I39"/>
    <mergeCell ref="A38:A39"/>
    <mergeCell ref="F33:F34"/>
    <mergeCell ref="I33:I34"/>
    <mergeCell ref="A33:A34"/>
    <mergeCell ref="F36:F37"/>
    <mergeCell ref="I36:I37"/>
    <mergeCell ref="A36:A37"/>
    <mergeCell ref="F24:F29"/>
    <mergeCell ref="I24:I29"/>
    <mergeCell ref="A24:A29"/>
    <mergeCell ref="F30:F31"/>
    <mergeCell ref="I30:I31"/>
    <mergeCell ref="A30:A31"/>
    <mergeCell ref="F18:I18"/>
    <mergeCell ref="F19:F22"/>
    <mergeCell ref="I19:I22"/>
    <mergeCell ref="A19:A22"/>
    <mergeCell ref="A15:A17"/>
    <mergeCell ref="F15:F17"/>
    <mergeCell ref="I15:I17"/>
    <mergeCell ref="A7:A9"/>
    <mergeCell ref="A10:A11"/>
    <mergeCell ref="F10:F11"/>
    <mergeCell ref="I10:I11"/>
    <mergeCell ref="A12:A14"/>
    <mergeCell ref="F12:F14"/>
    <mergeCell ref="I12:I14"/>
    <mergeCell ref="A3:A6"/>
    <mergeCell ref="F3:F6"/>
    <mergeCell ref="I3:I6"/>
    <mergeCell ref="F7:F9"/>
    <mergeCell ref="I7:I9"/>
  </mergeCells>
  <pageMargins left="0.11811023622047245" right="0.11811023622047245" top="0.55118110236220474" bottom="0.35433070866141736" header="0.31496062992125984" footer="0.31496062992125984"/>
  <pageSetup paperSize="8" scale="67" fitToHeight="0" orientation="landscape" r:id="rId1"/>
  <headerFooter>
    <oddHeader>&amp;LALLEGATO N. 1 PROSPETTO DI AGGIUDICAZIONE</oddHeader>
  </headerFooter>
  <rowBreaks count="2" manualBreakCount="2">
    <brk id="34" max="8" man="1"/>
    <brk id="6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ALL_1 PROSPETTO DI AGGIUDICAZIO</vt:lpstr>
      <vt:lpstr>'ALL_1 PROSPETTO DI AGGIUDICAZIO'!Area_stampa</vt:lpstr>
      <vt:lpstr>'ALL_1 PROSPETTO DI AGGIUDICAZIO'!Titoli_stampa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Pace</dc:creator>
  <cp:lastModifiedBy>Anastasia Pace</cp:lastModifiedBy>
  <cp:lastPrinted>2019-04-16T13:31:42Z</cp:lastPrinted>
  <dcterms:created xsi:type="dcterms:W3CDTF">2019-03-05T14:35:02Z</dcterms:created>
  <dcterms:modified xsi:type="dcterms:W3CDTF">2019-04-16T13:32:39Z</dcterms:modified>
</cp:coreProperties>
</file>