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therasgroup.sharepoint.com/sites/TherasLifetech/Staff/Back Office Commerciale/001. CLIENTI DIAB/GARE/2022/049G.SCR Piemonte 75-22-agg/Affiancamento G7 lotto 1 in RTI/"/>
    </mc:Choice>
  </mc:AlternateContent>
  <xr:revisionPtr revIDLastSave="48" documentId="8_{D08D9533-06E6-4CC2-84FF-A6601E08F958}" xr6:coauthVersionLast="47" xr6:coauthVersionMax="47" xr10:uidLastSave="{C9854069-7AD9-4B5F-84AF-3AE50DD09719}"/>
  <bookViews>
    <workbookView xWindow="-120" yWindow="-120" windowWidth="29040" windowHeight="15720" xr2:uid="{00000000-000D-0000-FFFF-FFFF00000000}"/>
  </bookViews>
  <sheets>
    <sheet name="Lotto 1" sheetId="4" r:id="rId1"/>
  </sheets>
  <definedNames>
    <definedName name="_xlnm.Print_Area" localSheetId="0">'Lotto 1'!$A$1:$N$104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1" i="4" l="1"/>
  <c r="K21" i="4"/>
  <c r="L21" i="4" s="1"/>
  <c r="N17" i="4"/>
  <c r="K17" i="4"/>
  <c r="L17" i="4" s="1"/>
  <c r="K13" i="4" l="1"/>
  <c r="K8" i="4"/>
  <c r="F30" i="4"/>
  <c r="L30" i="4"/>
  <c r="N8" i="4" l="1"/>
  <c r="N13" i="4"/>
  <c r="L13" i="4"/>
  <c r="L8" i="4"/>
  <c r="L23" i="4" l="1"/>
  <c r="N23" i="4"/>
  <c r="P23" i="4"/>
</calcChain>
</file>

<file path=xl/sharedStrings.xml><?xml version="1.0" encoding="utf-8"?>
<sst xmlns="http://schemas.openxmlformats.org/spreadsheetml/2006/main" count="279" uniqueCount="119">
  <si>
    <t>LOTTO</t>
  </si>
  <si>
    <t>DESCRIZIONE</t>
  </si>
  <si>
    <t xml:space="preserve">DITTA OFFERENTE </t>
  </si>
  <si>
    <t>DITTA PRODUTTRICE</t>
  </si>
  <si>
    <t xml:space="preserve">NOME COMMERCIALE </t>
  </si>
  <si>
    <t>B</t>
  </si>
  <si>
    <t>CODICE PRODOTTO</t>
  </si>
  <si>
    <t>CODICE  RDM</t>
  </si>
  <si>
    <t>1.a)</t>
  </si>
  <si>
    <t>1.b)</t>
  </si>
  <si>
    <t xml:space="preserve">Nome commerciale </t>
  </si>
  <si>
    <t xml:space="preserve">Descrizione </t>
  </si>
  <si>
    <t>CANONE DI NOLEGGIO A PAZIENTE
ANNUO
 OFFERTO
(iva esclusa) 
(2 cifre decimali)</t>
  </si>
  <si>
    <t>CODICE RDM</t>
  </si>
  <si>
    <t>*****************************************************************</t>
  </si>
  <si>
    <t>B1</t>
  </si>
  <si>
    <t>CANONE DI NOLEGGIO 
A PAZIENTE
ANNUO
 OFFERTO
(iva esclusa) 
(2 cifre decimali)</t>
  </si>
  <si>
    <t xml:space="preserve">Dettaglio  Materiale di consumo </t>
  </si>
  <si>
    <t>CANONE DI NOLEGGIO 
A PAZIENTE
MENSILE
 OFFERTO
(iva esclusa) 
(2 cifre decimali)</t>
  </si>
  <si>
    <t>A</t>
  </si>
  <si>
    <t>C = ( B x 12 )</t>
  </si>
  <si>
    <t>1 = ( A x C )</t>
  </si>
  <si>
    <t>2 = ( A x C )</t>
  </si>
  <si>
    <t>IMPORTO TOTALE 
 CANONI ANNUI 
 OFFERTO 
(iva esclusa) 
(2 cifre decimali)</t>
  </si>
  <si>
    <t>IMPORTO TOTALE COMPLESSIVO ANNUO OFFERTO DEL LOTTO IVA ESCLUSA  (1) + (2) 
RILEVANTE AI FINI DELLA COMPARAZIONE DELLE OFFERTE ECONOMICHE E  ATTRIBUZIONE DEL PUNTEGGIO ECONOMICO :</t>
  </si>
  <si>
    <t xml:space="preserve">OFFERTA PER IL SOLO MATERIALE DI CONSUMO (rif. art. 3 Capitolato) : </t>
  </si>
  <si>
    <t>BASE D'ASTA</t>
  </si>
  <si>
    <t xml:space="preserve">IMPORTO TOTALE  
 CANONI ANNUI
(iva esclusa)  </t>
  </si>
  <si>
    <t>E DICHIARA:</t>
  </si>
  <si>
    <t xml:space="preserve">canone di noleggio 
a paziente
mensile 
(iva esclusa) </t>
  </si>
  <si>
    <t xml:space="preserve">N.B. In caso di raggruppamenti temporanei e consorzi ordinari non ancora costituiti: l'offerta deve essere sottoscritta da tutti gli operatori economici che costituiranno i raggruppamenti temporanei o i consorzi ordinari di concorrenti (art. 48, comma 8, D.Lgs. 50/2016). </t>
  </si>
  <si>
    <r>
      <t xml:space="preserve">● che l’offerta, nella sua globalità, vincola il concorrente per </t>
    </r>
    <r>
      <rPr>
        <b/>
        <sz val="20"/>
        <color rgb="FF000000"/>
        <rFont val="Calibri"/>
        <family val="2"/>
      </rPr>
      <t xml:space="preserve">365 </t>
    </r>
    <r>
      <rPr>
        <sz val="20"/>
        <color rgb="FF000000"/>
        <rFont val="Calibri"/>
        <family val="2"/>
      </rPr>
      <t xml:space="preserve"> giorni dalla scadenza del termine indicato per la presentazione della stessa (art. 12 Disciplinare)  eventualmente prorogabile di altri 180 giorni, su richiesta della Stazione Appaltante, nel caso in cui al momento della scadenza del predetto termine l’aggiudicazione non sia ancora divenuta efficace.</t>
    </r>
  </si>
  <si>
    <t>QUANTITÀ PRESUNTA PAZIENTI
ANNO</t>
  </si>
  <si>
    <t xml:space="preserve"> Modello_“Offerta economica lotto per lotto” </t>
  </si>
  <si>
    <t>GARA 75-2022 - Gara regionale centralizzata finalizzata alla stipula di accordi quadro per l'affidamento della fornitura in service di microinfusori di insulina, sistemi di monitoraggio continuo della glicemia (CGM), sistemi flash di monitoraggio della glicemia (FGM) con allarmi, e relativo materiale di consumo, occorrenti ai pazienti diabetico delle Aziende sanitarie della Regione Piemonte</t>
  </si>
  <si>
    <t xml:space="preserve">RTI COSTITUENDA 
 THERAS LIFETECH SRL UNIPERSONALE - MANDATARIA 
YPSOMED ITALIA SRL - MANDANTE </t>
  </si>
  <si>
    <t>Dexcom Inc.</t>
  </si>
  <si>
    <t>Ypsomed Ag</t>
  </si>
  <si>
    <t>Dexcom G6 Receiver</t>
  </si>
  <si>
    <t xml:space="preserve">mylife™ YpsoPump® Starter Kit  </t>
  </si>
  <si>
    <t>STK-GS-013</t>
  </si>
  <si>
    <t xml:space="preserve">Kit trasmettitore Dexcom G6 - trasmettitore per fabbisogno trimestrale </t>
  </si>
  <si>
    <t>Sensore Dexcom G6 - box per fabbisogno mensile</t>
  </si>
  <si>
    <t>Dexcom G6 Transmitter</t>
  </si>
  <si>
    <t>Dexcom G6 Sensor Pack-3</t>
  </si>
  <si>
    <t>STS-GS-003</t>
  </si>
  <si>
    <t>STT-GS-003</t>
  </si>
  <si>
    <t xml:space="preserve">RTI COSTITUENDA 
THERAS LIFETECH SRL UNIPERSONALE - MANDATARIA 
YPSOMED ITALIA SRL - MANDANTE </t>
  </si>
  <si>
    <t xml:space="preserve">Theras Lifetech S.r.l Unipersonale </t>
  </si>
  <si>
    <t xml:space="preserve">Il Legale Rappresentante </t>
  </si>
  <si>
    <t>Federico Ferrari</t>
  </si>
  <si>
    <t>Firmato digitalmente</t>
  </si>
  <si>
    <t>Ypsomed Italia S.r.l</t>
  </si>
  <si>
    <t xml:space="preserve">Amministratore Delegato </t>
  </si>
  <si>
    <t>Peter Georg Haag</t>
  </si>
  <si>
    <t>Firmato Digitalmente</t>
  </si>
  <si>
    <t>MYOYP1861</t>
  </si>
  <si>
    <t>MYOYP2461</t>
  </si>
  <si>
    <t>MYOYP3161</t>
  </si>
  <si>
    <t>MYOYP4361</t>
  </si>
  <si>
    <t>MYOYP1891</t>
  </si>
  <si>
    <t>MYOYP2491</t>
  </si>
  <si>
    <t>MYOYP3191</t>
  </si>
  <si>
    <t>MYOYP4391</t>
  </si>
  <si>
    <t>MYOYP1851</t>
  </si>
  <si>
    <t>mylife™ YpsoPump® Orbit®micro 5.5mm /45cm (conf. da 10 set)</t>
  </si>
  <si>
    <t>MYOYP2451</t>
  </si>
  <si>
    <t>mylife™ YpsoPump® Orbit®micro 5.5mm/60cm (conf. da 10 set)</t>
  </si>
  <si>
    <t>MYOYP3151</t>
  </si>
  <si>
    <t>mylife™ YpsoPump® Orbit®micro 5.5mm/80cm (conf. da 10 set)</t>
  </si>
  <si>
    <t>MYOYP4351</t>
  </si>
  <si>
    <t>mylife™ YpsoPump® Orbit®micro 5.5mm/110cm (conf. da 10 set)</t>
  </si>
  <si>
    <t>MYOYP1881</t>
  </si>
  <si>
    <t>mylife™ YpsoPump® Orbit®micro 8.5mm/45cm (conf. da 10 set)</t>
  </si>
  <si>
    <t>MYOYP2481</t>
  </si>
  <si>
    <t>mylife™ YpsoPump® Orbit®micro 8.5mm/60cm (conf. da 10 set)</t>
  </si>
  <si>
    <t>MYOYP3181</t>
  </si>
  <si>
    <t>mylife™ YpsoPump® Orbit®micro 8.5mm/ 80cm (conf. da 10 set)</t>
  </si>
  <si>
    <t>MYOYP4381</t>
  </si>
  <si>
    <t>mylife™ YpsoPump® Orbit®micro 8.5mm/110cm (conf. da 10 set)</t>
  </si>
  <si>
    <t>OYP1006</t>
  </si>
  <si>
    <t>OYP1009</t>
  </si>
  <si>
    <t>OYP1008</t>
  </si>
  <si>
    <t>mylife™ Orbit®micro Universal cannula 8.5mm (conf. da 10 set)</t>
  </si>
  <si>
    <t>OYP1005</t>
  </si>
  <si>
    <t>mylife™ Orbit®micro Universal cannula 5.5mm (conf. da 10 set)</t>
  </si>
  <si>
    <t xml:space="preserve">N.B.  I canoni di noleggio a paziente/mensile offerti ( B1 )   relativamente al solo materiale di consumo da fornire  devono essere inferiori almeno del 11 %   rispetto all’offerta relativa al dispositivo comprensivo del materiale di consumo (B) </t>
  </si>
  <si>
    <r>
      <t xml:space="preserve">Microinfusore per insulina con catetere integrato a monitoraggio glicemico continuo, con algoritmo di controllo automatico dell’erogazione di insulina (sistema ad ansa chiusa ibrida avanzato AHCL).
- con materiale di consumo che preveda il cambio di set infusionale e serbatoio ogni </t>
    </r>
    <r>
      <rPr>
        <b/>
        <sz val="16"/>
        <color rgb="FF0000FF"/>
        <rFont val="Calibri"/>
        <family val="2"/>
        <scheme val="minor"/>
      </rPr>
      <t>3 o più giorni</t>
    </r>
  </si>
  <si>
    <r>
      <t xml:space="preserve">Microinfusore per insulina con catetere integrato a monitoraggio glicemico continuo, con algoritmo di controllo automatico dell’erogazione di insulina (sistema ad ansa chiusa ibrida avanzato AHCL).
- con materiale di consumo che preveda il cambio di set infusionale e serbatoio ogni </t>
    </r>
    <r>
      <rPr>
        <b/>
        <sz val="16"/>
        <color rgb="FF0000FF"/>
        <rFont val="Calibri"/>
        <family val="2"/>
      </rPr>
      <t>2 giorni</t>
    </r>
  </si>
  <si>
    <r>
      <t xml:space="preserve">MATERIALE DI CONSUMO che preveda il cambio di set infusionale e serbatoio ogni </t>
    </r>
    <r>
      <rPr>
        <b/>
        <sz val="16"/>
        <color rgb="FF0000FF"/>
        <rFont val="Calibri"/>
        <family val="2"/>
      </rPr>
      <t>3 o più giorni</t>
    </r>
  </si>
  <si>
    <r>
      <t>MATERIALE DI CONSUMO che preveda il cambio di set infusionale e serbatoio ogni</t>
    </r>
    <r>
      <rPr>
        <b/>
        <sz val="16"/>
        <color rgb="FF0000FF"/>
        <rFont val="Calibri"/>
        <family val="2"/>
      </rPr>
      <t xml:space="preserve"> 2 giorni</t>
    </r>
  </si>
  <si>
    <t>Set infusione (ago cannula+catetere) per microinfusore MylifeYpsoPump</t>
  </si>
  <si>
    <t>Ago cannula  per microinfusore MylifeYpsoPump</t>
  </si>
  <si>
    <t>Serbatoio   per microinfusore MylifeYpsoPump</t>
  </si>
  <si>
    <t>Copribatteria   per microinfusore MylifeYpsoPump</t>
  </si>
  <si>
    <t>Insertore   per microinfusore MylifeYpsoPump</t>
  </si>
  <si>
    <r>
      <t>mylife</t>
    </r>
    <r>
      <rPr>
        <vertAlign val="superscript"/>
        <sz val="12"/>
        <color rgb="FF000000"/>
        <rFont val="Calibri"/>
        <family val="2"/>
        <scheme val="minor"/>
      </rPr>
      <t>™</t>
    </r>
    <r>
      <rPr>
        <sz val="12"/>
        <color rgb="FF000000"/>
        <rFont val="Calibri"/>
        <family val="2"/>
        <scheme val="minor"/>
      </rPr>
      <t xml:space="preserve"> YpsoPump</t>
    </r>
    <r>
      <rPr>
        <vertAlign val="superscript"/>
        <sz val="12"/>
        <color rgb="FF000000"/>
        <rFont val="Calibri"/>
        <family val="2"/>
        <scheme val="minor"/>
      </rPr>
      <t>®</t>
    </r>
    <r>
      <rPr>
        <sz val="12"/>
        <color rgb="FF000000"/>
        <rFont val="Calibri"/>
        <family val="2"/>
        <scheme val="minor"/>
      </rPr>
      <t xml:space="preserve"> Orbit</t>
    </r>
    <r>
      <rPr>
        <vertAlign val="superscript"/>
        <sz val="12"/>
        <color rgb="FF000000"/>
        <rFont val="Calibri"/>
        <family val="2"/>
        <scheme val="minor"/>
      </rPr>
      <t>®</t>
    </r>
    <r>
      <rPr>
        <sz val="12"/>
        <color rgb="FF000000"/>
        <rFont val="Calibri"/>
        <family val="2"/>
        <scheme val="minor"/>
      </rPr>
      <t>soft 6mm/45cm (conf. da 10 set)</t>
    </r>
  </si>
  <si>
    <r>
      <t>mylife</t>
    </r>
    <r>
      <rPr>
        <vertAlign val="superscript"/>
        <sz val="12"/>
        <color rgb="FF000000"/>
        <rFont val="Calibri"/>
        <family val="2"/>
        <scheme val="minor"/>
      </rPr>
      <t>™</t>
    </r>
    <r>
      <rPr>
        <sz val="12"/>
        <color rgb="FF000000"/>
        <rFont val="Calibri"/>
        <family val="2"/>
        <scheme val="minor"/>
      </rPr>
      <t xml:space="preserve"> YpsoPump</t>
    </r>
    <r>
      <rPr>
        <vertAlign val="superscript"/>
        <sz val="12"/>
        <color rgb="FF000000"/>
        <rFont val="Calibri"/>
        <family val="2"/>
        <scheme val="minor"/>
      </rPr>
      <t>®</t>
    </r>
    <r>
      <rPr>
        <sz val="12"/>
        <color rgb="FF000000"/>
        <rFont val="Calibri"/>
        <family val="2"/>
        <scheme val="minor"/>
      </rPr>
      <t xml:space="preserve"> Orbit</t>
    </r>
    <r>
      <rPr>
        <vertAlign val="superscript"/>
        <sz val="12"/>
        <color rgb="FF000000"/>
        <rFont val="Calibri"/>
        <family val="2"/>
        <scheme val="minor"/>
      </rPr>
      <t>®</t>
    </r>
    <r>
      <rPr>
        <sz val="12"/>
        <color rgb="FF000000"/>
        <rFont val="Calibri"/>
        <family val="2"/>
        <scheme val="minor"/>
      </rPr>
      <t>soft 6mm/60cm (conf. da 10 set)</t>
    </r>
  </si>
  <si>
    <r>
      <t>mylife</t>
    </r>
    <r>
      <rPr>
        <vertAlign val="superscript"/>
        <sz val="12"/>
        <color rgb="FF000000"/>
        <rFont val="Calibri"/>
        <family val="2"/>
        <scheme val="minor"/>
      </rPr>
      <t>™</t>
    </r>
    <r>
      <rPr>
        <sz val="12"/>
        <color rgb="FF000000"/>
        <rFont val="Calibri"/>
        <family val="2"/>
        <scheme val="minor"/>
      </rPr>
      <t xml:space="preserve"> YpsoPump</t>
    </r>
    <r>
      <rPr>
        <vertAlign val="superscript"/>
        <sz val="12"/>
        <color rgb="FF000000"/>
        <rFont val="Calibri"/>
        <family val="2"/>
        <scheme val="minor"/>
      </rPr>
      <t>®</t>
    </r>
    <r>
      <rPr>
        <sz val="12"/>
        <color rgb="FF000000"/>
        <rFont val="Calibri"/>
        <family val="2"/>
        <scheme val="minor"/>
      </rPr>
      <t xml:space="preserve"> Orbit</t>
    </r>
    <r>
      <rPr>
        <vertAlign val="superscript"/>
        <sz val="12"/>
        <color rgb="FF000000"/>
        <rFont val="Calibri"/>
        <family val="2"/>
        <scheme val="minor"/>
      </rPr>
      <t>®</t>
    </r>
    <r>
      <rPr>
        <sz val="12"/>
        <color rgb="FF000000"/>
        <rFont val="Calibri"/>
        <family val="2"/>
        <scheme val="minor"/>
      </rPr>
      <t>soft 6mm/80cm (conf. da 10 set)</t>
    </r>
  </si>
  <si>
    <r>
      <t>mylife</t>
    </r>
    <r>
      <rPr>
        <vertAlign val="superscript"/>
        <sz val="12"/>
        <color rgb="FF000000"/>
        <rFont val="Calibri"/>
        <family val="2"/>
        <scheme val="minor"/>
      </rPr>
      <t>™</t>
    </r>
    <r>
      <rPr>
        <sz val="12"/>
        <color rgb="FF000000"/>
        <rFont val="Calibri"/>
        <family val="2"/>
        <scheme val="minor"/>
      </rPr>
      <t xml:space="preserve"> YpsoPump</t>
    </r>
    <r>
      <rPr>
        <vertAlign val="superscript"/>
        <sz val="12"/>
        <color rgb="FF000000"/>
        <rFont val="Calibri"/>
        <family val="2"/>
        <scheme val="minor"/>
      </rPr>
      <t>®</t>
    </r>
    <r>
      <rPr>
        <sz val="12"/>
        <color rgb="FF000000"/>
        <rFont val="Calibri"/>
        <family val="2"/>
        <scheme val="minor"/>
      </rPr>
      <t xml:space="preserve"> Orbit</t>
    </r>
    <r>
      <rPr>
        <vertAlign val="superscript"/>
        <sz val="12"/>
        <color rgb="FF000000"/>
        <rFont val="Calibri"/>
        <family val="2"/>
        <scheme val="minor"/>
      </rPr>
      <t>®</t>
    </r>
    <r>
      <rPr>
        <sz val="12"/>
        <color rgb="FF000000"/>
        <rFont val="Calibri"/>
        <family val="2"/>
        <scheme val="minor"/>
      </rPr>
      <t>soft 6mm/110cm (conf. da 10 set)</t>
    </r>
  </si>
  <si>
    <r>
      <t>mylife</t>
    </r>
    <r>
      <rPr>
        <vertAlign val="superscript"/>
        <sz val="12"/>
        <color rgb="FF000000"/>
        <rFont val="Calibri"/>
        <family val="2"/>
        <scheme val="minor"/>
      </rPr>
      <t>™</t>
    </r>
    <r>
      <rPr>
        <sz val="12"/>
        <color rgb="FF000000"/>
        <rFont val="Calibri"/>
        <family val="2"/>
        <scheme val="minor"/>
      </rPr>
      <t xml:space="preserve"> YpsoPump</t>
    </r>
    <r>
      <rPr>
        <vertAlign val="superscript"/>
        <sz val="12"/>
        <color rgb="FF000000"/>
        <rFont val="Calibri"/>
        <family val="2"/>
        <scheme val="minor"/>
      </rPr>
      <t>®</t>
    </r>
    <r>
      <rPr>
        <sz val="12"/>
        <color rgb="FF000000"/>
        <rFont val="Calibri"/>
        <family val="2"/>
        <scheme val="minor"/>
      </rPr>
      <t xml:space="preserve"> Orbit</t>
    </r>
    <r>
      <rPr>
        <vertAlign val="superscript"/>
        <sz val="12"/>
        <color rgb="FF000000"/>
        <rFont val="Calibri"/>
        <family val="2"/>
        <scheme val="minor"/>
      </rPr>
      <t>®</t>
    </r>
    <r>
      <rPr>
        <sz val="12"/>
        <color rgb="FF000000"/>
        <rFont val="Calibri"/>
        <family val="2"/>
        <scheme val="minor"/>
      </rPr>
      <t>Soft 9mm/45cm (conf. da 10 set)</t>
    </r>
  </si>
  <si>
    <r>
      <t>mylife</t>
    </r>
    <r>
      <rPr>
        <vertAlign val="superscript"/>
        <sz val="12"/>
        <color rgb="FF000000"/>
        <rFont val="Calibri"/>
        <family val="2"/>
        <scheme val="minor"/>
      </rPr>
      <t>™</t>
    </r>
    <r>
      <rPr>
        <sz val="12"/>
        <color rgb="FF000000"/>
        <rFont val="Calibri"/>
        <family val="2"/>
        <scheme val="minor"/>
      </rPr>
      <t xml:space="preserve"> YpsoPump</t>
    </r>
    <r>
      <rPr>
        <vertAlign val="superscript"/>
        <sz val="12"/>
        <color rgb="FF000000"/>
        <rFont val="Calibri"/>
        <family val="2"/>
        <scheme val="minor"/>
      </rPr>
      <t>®</t>
    </r>
    <r>
      <rPr>
        <sz val="12"/>
        <color rgb="FF000000"/>
        <rFont val="Calibri"/>
        <family val="2"/>
        <scheme val="minor"/>
      </rPr>
      <t xml:space="preserve"> Orbit</t>
    </r>
    <r>
      <rPr>
        <vertAlign val="superscript"/>
        <sz val="12"/>
        <color rgb="FF000000"/>
        <rFont val="Calibri"/>
        <family val="2"/>
        <scheme val="minor"/>
      </rPr>
      <t>®</t>
    </r>
    <r>
      <rPr>
        <sz val="12"/>
        <color rgb="FF000000"/>
        <rFont val="Calibri"/>
        <family val="2"/>
        <scheme val="minor"/>
      </rPr>
      <t>Soft 9mm/60cm (conf. da 10 set)</t>
    </r>
  </si>
  <si>
    <r>
      <t>mylife</t>
    </r>
    <r>
      <rPr>
        <vertAlign val="superscript"/>
        <sz val="12"/>
        <color rgb="FF000000"/>
        <rFont val="Calibri"/>
        <family val="2"/>
        <scheme val="minor"/>
      </rPr>
      <t>™</t>
    </r>
    <r>
      <rPr>
        <sz val="12"/>
        <color rgb="FF000000"/>
        <rFont val="Calibri"/>
        <family val="2"/>
        <scheme val="minor"/>
      </rPr>
      <t xml:space="preserve"> YpsoPump</t>
    </r>
    <r>
      <rPr>
        <vertAlign val="superscript"/>
        <sz val="12"/>
        <color rgb="FF000000"/>
        <rFont val="Calibri"/>
        <family val="2"/>
        <scheme val="minor"/>
      </rPr>
      <t>®</t>
    </r>
    <r>
      <rPr>
        <sz val="12"/>
        <color rgb="FF000000"/>
        <rFont val="Calibri"/>
        <family val="2"/>
        <scheme val="minor"/>
      </rPr>
      <t xml:space="preserve"> Orbit</t>
    </r>
    <r>
      <rPr>
        <vertAlign val="superscript"/>
        <sz val="12"/>
        <color rgb="FF000000"/>
        <rFont val="Calibri"/>
        <family val="2"/>
        <scheme val="minor"/>
      </rPr>
      <t>®</t>
    </r>
    <r>
      <rPr>
        <sz val="12"/>
        <color rgb="FF000000"/>
        <rFont val="Calibri"/>
        <family val="2"/>
        <scheme val="minor"/>
      </rPr>
      <t>soft 9mm/80cm (conf. da 10 set)</t>
    </r>
  </si>
  <si>
    <r>
      <t>mylife</t>
    </r>
    <r>
      <rPr>
        <vertAlign val="superscript"/>
        <sz val="12"/>
        <color rgb="FF000000"/>
        <rFont val="Calibri"/>
        <family val="2"/>
        <scheme val="minor"/>
      </rPr>
      <t>™</t>
    </r>
    <r>
      <rPr>
        <sz val="12"/>
        <color rgb="FF000000"/>
        <rFont val="Calibri"/>
        <family val="2"/>
        <scheme val="minor"/>
      </rPr>
      <t xml:space="preserve"> YpsoPump</t>
    </r>
    <r>
      <rPr>
        <vertAlign val="superscript"/>
        <sz val="12"/>
        <color rgb="FF000000"/>
        <rFont val="Calibri"/>
        <family val="2"/>
        <scheme val="minor"/>
      </rPr>
      <t>®</t>
    </r>
    <r>
      <rPr>
        <sz val="12"/>
        <color rgb="FF000000"/>
        <rFont val="Calibri"/>
        <family val="2"/>
        <scheme val="minor"/>
      </rPr>
      <t xml:space="preserve"> Orbit</t>
    </r>
    <r>
      <rPr>
        <vertAlign val="superscript"/>
        <sz val="12"/>
        <color rgb="FF000000"/>
        <rFont val="Calibri"/>
        <family val="2"/>
        <scheme val="minor"/>
      </rPr>
      <t>®</t>
    </r>
    <r>
      <rPr>
        <sz val="12"/>
        <color rgb="FF000000"/>
        <rFont val="Calibri"/>
        <family val="2"/>
        <scheme val="minor"/>
      </rPr>
      <t>soft 9mm/110cm (conf. da 10 set)</t>
    </r>
  </si>
  <si>
    <r>
      <t>mylife</t>
    </r>
    <r>
      <rPr>
        <vertAlign val="superscript"/>
        <sz val="12"/>
        <color rgb="FF000000"/>
        <rFont val="Calibri"/>
        <family val="2"/>
        <scheme val="minor"/>
      </rPr>
      <t>™</t>
    </r>
    <r>
      <rPr>
        <sz val="12"/>
        <color rgb="FF000000"/>
        <rFont val="Calibri"/>
        <family val="2"/>
        <scheme val="minor"/>
      </rPr>
      <t xml:space="preserve"> Orbit</t>
    </r>
    <r>
      <rPr>
        <vertAlign val="superscript"/>
        <sz val="12"/>
        <color rgb="FF000000"/>
        <rFont val="Calibri"/>
        <family val="2"/>
        <scheme val="minor"/>
      </rPr>
      <t>®</t>
    </r>
    <r>
      <rPr>
        <sz val="12"/>
        <color rgb="FF000000"/>
        <rFont val="Calibri"/>
        <family val="2"/>
        <scheme val="minor"/>
      </rPr>
      <t>soft Universal cannula 6 mm (conf. da 10 set)</t>
    </r>
  </si>
  <si>
    <r>
      <t>mylife</t>
    </r>
    <r>
      <rPr>
        <vertAlign val="superscript"/>
        <sz val="12"/>
        <color rgb="FF000000"/>
        <rFont val="Calibri"/>
        <family val="2"/>
        <scheme val="minor"/>
      </rPr>
      <t>™</t>
    </r>
    <r>
      <rPr>
        <sz val="12"/>
        <color rgb="FF000000"/>
        <rFont val="Calibri"/>
        <family val="2"/>
        <scheme val="minor"/>
      </rPr>
      <t xml:space="preserve"> Orbit</t>
    </r>
    <r>
      <rPr>
        <vertAlign val="superscript"/>
        <sz val="12"/>
        <color rgb="FF000000"/>
        <rFont val="Calibri"/>
        <family val="2"/>
        <scheme val="minor"/>
      </rPr>
      <t>®</t>
    </r>
    <r>
      <rPr>
        <sz val="12"/>
        <color rgb="FF000000"/>
        <rFont val="Calibri"/>
        <family val="2"/>
        <scheme val="minor"/>
      </rPr>
      <t>soft Universal cannula 9 mm (conf. da 10 set)</t>
    </r>
  </si>
  <si>
    <r>
      <t>mylife</t>
    </r>
    <r>
      <rPr>
        <vertAlign val="superscript"/>
        <sz val="12"/>
        <color rgb="FF000000"/>
        <rFont val="Calibri"/>
        <family val="2"/>
        <scheme val="minor"/>
      </rPr>
      <t>™</t>
    </r>
    <r>
      <rPr>
        <sz val="12"/>
        <color rgb="FF000000"/>
        <rFont val="Calibri"/>
        <family val="2"/>
        <scheme val="minor"/>
      </rPr>
      <t xml:space="preserve"> YpsoPump</t>
    </r>
    <r>
      <rPr>
        <vertAlign val="superscript"/>
        <sz val="12"/>
        <color rgb="FF000000"/>
        <rFont val="Calibri"/>
        <family val="2"/>
        <scheme val="minor"/>
      </rPr>
      <t>®</t>
    </r>
    <r>
      <rPr>
        <sz val="12"/>
        <color rgb="FF000000"/>
        <rFont val="Calibri"/>
        <family val="2"/>
        <scheme val="minor"/>
      </rPr>
      <t xml:space="preserve"> Reservoir (conf. da 10 set)</t>
    </r>
  </si>
  <si>
    <r>
      <t>mylife</t>
    </r>
    <r>
      <rPr>
        <vertAlign val="superscript"/>
        <sz val="12"/>
        <color rgb="FF000000"/>
        <rFont val="Calibri"/>
        <family val="2"/>
        <scheme val="minor"/>
      </rPr>
      <t>™</t>
    </r>
    <r>
      <rPr>
        <sz val="12"/>
        <color rgb="FF000000"/>
        <rFont val="Calibri"/>
        <family val="2"/>
        <scheme val="minor"/>
      </rPr>
      <t xml:space="preserve"> YpsoPump</t>
    </r>
    <r>
      <rPr>
        <vertAlign val="superscript"/>
        <sz val="12"/>
        <color rgb="FF000000"/>
        <rFont val="Calibri"/>
        <family val="2"/>
        <scheme val="minor"/>
      </rPr>
      <t>®</t>
    </r>
    <r>
      <rPr>
        <sz val="12"/>
        <color rgb="FF000000"/>
        <rFont val="Calibri"/>
        <family val="2"/>
        <scheme val="minor"/>
      </rPr>
      <t xml:space="preserve"> Service Pack</t>
    </r>
  </si>
  <si>
    <r>
      <t>mylife</t>
    </r>
    <r>
      <rPr>
        <vertAlign val="superscript"/>
        <sz val="12"/>
        <color rgb="FF000000"/>
        <rFont val="Calibri"/>
        <family val="2"/>
        <scheme val="minor"/>
      </rPr>
      <t>™</t>
    </r>
    <r>
      <rPr>
        <sz val="12"/>
        <color rgb="FF000000"/>
        <rFont val="Calibri"/>
        <family val="2"/>
        <scheme val="minor"/>
      </rPr>
      <t xml:space="preserve"> Orbit</t>
    </r>
    <r>
      <rPr>
        <vertAlign val="superscript"/>
        <sz val="12"/>
        <color rgb="FF000000"/>
        <rFont val="Calibri"/>
        <family val="2"/>
        <scheme val="minor"/>
      </rPr>
      <t xml:space="preserve">® </t>
    </r>
    <r>
      <rPr>
        <sz val="12"/>
        <color rgb="FF000000"/>
        <rFont val="Calibri"/>
        <family val="2"/>
        <scheme val="minor"/>
      </rPr>
      <t>Inserter</t>
    </r>
  </si>
  <si>
    <t>AFFIANCAMENTO DEXCOM G7:</t>
  </si>
  <si>
    <t>Microinfusore per insulina con catetere integrato a monitoraggio glicemico continuo, con algoritmo di controllo automatico dell’erogazione di insulina (sistema ad ansa chiusa ibrida avanzato AHCL).
- con materiale di consumo che preveda il cambio di set infusionale e serbatoio ogni 3 o più giorni</t>
  </si>
  <si>
    <t>Microinfusore per insulina con catetere integrato a monitoraggio glicemico continuo, con algoritmo di controllo automatico dell’erogazione di insulina (sistema ad ansa chiusa ibrida avanzato AHCL).
- con materiale di consumo che preveda il cambio di set infusionale e serbatoio ogni 2 giorni</t>
  </si>
  <si>
    <t>Dexcom G7 Receiver</t>
  </si>
  <si>
    <t>STK-GT-013</t>
  </si>
  <si>
    <t xml:space="preserve">RTI
 THERAS LIFETECH SRL UNIPERSONALE - MANDATARIA 
YPSOMED ITALIA SRL - MANDANTE </t>
  </si>
  <si>
    <t>AFFIANCAMENTO  DEXCOM G7:</t>
  </si>
  <si>
    <t>Kit per fabbisogno mensile Dexcom G7</t>
  </si>
  <si>
    <t>KIT FM G7</t>
  </si>
  <si>
    <t>D7K-01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</si>
</sst>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_-&quot;€&quot;\ * #,##0.00_-;\-&quot;€&quot;\ * #,##0.00_-;_-&quot;€&quot;\ * &quot;-&quot;??_-;_-@_-"/>
    <numFmt numFmtId="165" formatCode="&quot;€&quot;\ #,##0.00"/>
  </numFmts>
  <fonts count="38" x14ac:knownFonts="1">
    <font>
      <sz val="11"/>
      <color theme="1"/>
      <name val="Calibri"/>
      <family val="2"/>
      <scheme val="minor"/>
    </font>
    <font>
      <sz val="11"/>
      <color theme="1"/>
      <name val="Calibri"/>
      <family val="2"/>
      <scheme val="minor"/>
    </font>
    <font>
      <sz val="8"/>
      <name val="Arial"/>
      <family val="2"/>
    </font>
    <font>
      <sz val="10"/>
      <color indexed="8"/>
      <name val="Calibri"/>
      <family val="2"/>
    </font>
    <font>
      <sz val="11"/>
      <color indexed="8"/>
      <name val="Calibri"/>
      <family val="2"/>
    </font>
    <font>
      <b/>
      <sz val="20"/>
      <color indexed="8"/>
      <name val="Calibri"/>
      <family val="2"/>
    </font>
    <font>
      <sz val="20"/>
      <color indexed="8"/>
      <name val="Calibri"/>
      <family val="2"/>
    </font>
    <font>
      <b/>
      <sz val="20"/>
      <color theme="0"/>
      <name val="Calibri"/>
      <family val="2"/>
      <scheme val="minor"/>
    </font>
    <font>
      <sz val="20"/>
      <name val="Arial"/>
      <family val="2"/>
    </font>
    <font>
      <b/>
      <sz val="20"/>
      <color rgb="FFFF0000"/>
      <name val="Calibri"/>
      <family val="2"/>
    </font>
    <font>
      <sz val="14"/>
      <color rgb="FF000000"/>
      <name val="Calibri"/>
      <family val="2"/>
    </font>
    <font>
      <b/>
      <sz val="20"/>
      <color rgb="FF000000"/>
      <name val="Calibri"/>
      <family val="2"/>
    </font>
    <font>
      <sz val="20"/>
      <color rgb="FF000000"/>
      <name val="Calibri"/>
      <family val="2"/>
    </font>
    <font>
      <sz val="20"/>
      <color theme="1"/>
      <name val="Calibri"/>
      <family val="2"/>
      <scheme val="minor"/>
    </font>
    <font>
      <i/>
      <sz val="20"/>
      <color rgb="FF000000"/>
      <name val="Calibri"/>
      <family val="2"/>
    </font>
    <font>
      <b/>
      <sz val="16"/>
      <color rgb="FFFF0000"/>
      <name val="Calibri"/>
      <family val="2"/>
    </font>
    <font>
      <sz val="12"/>
      <name val="Calibri"/>
      <family val="2"/>
      <scheme val="minor"/>
    </font>
    <font>
      <b/>
      <sz val="16"/>
      <color theme="0"/>
      <name val="Calibri"/>
      <family val="2"/>
      <scheme val="minor"/>
    </font>
    <font>
      <b/>
      <sz val="16"/>
      <name val="Calibri"/>
      <family val="2"/>
      <scheme val="minor"/>
    </font>
    <font>
      <b/>
      <sz val="16"/>
      <color indexed="8"/>
      <name val="Calibri"/>
      <family val="2"/>
    </font>
    <font>
      <sz val="16"/>
      <color indexed="8"/>
      <name val="Calibri"/>
      <family val="2"/>
    </font>
    <font>
      <b/>
      <sz val="16"/>
      <color rgb="FF0000FF"/>
      <name val="Calibri"/>
      <family val="2"/>
      <scheme val="minor"/>
    </font>
    <font>
      <b/>
      <sz val="16"/>
      <name val="Calibri"/>
      <family val="2"/>
    </font>
    <font>
      <sz val="16"/>
      <color indexed="12"/>
      <name val="Calibri"/>
      <family val="2"/>
    </font>
    <font>
      <sz val="16"/>
      <name val="Calibri"/>
      <family val="2"/>
    </font>
    <font>
      <b/>
      <sz val="16"/>
      <color indexed="12"/>
      <name val="Calibri"/>
      <family val="2"/>
    </font>
    <font>
      <b/>
      <sz val="16"/>
      <color rgb="FF0000FF"/>
      <name val="Calibri"/>
      <family val="2"/>
    </font>
    <font>
      <b/>
      <sz val="16"/>
      <name val="Arial"/>
      <family val="2"/>
    </font>
    <font>
      <sz val="16"/>
      <name val="Arial"/>
      <family val="2"/>
    </font>
    <font>
      <sz val="16"/>
      <color indexed="8"/>
      <name val="Times New Roman"/>
      <family val="1"/>
    </font>
    <font>
      <sz val="12"/>
      <color indexed="8"/>
      <name val="Calibri"/>
      <family val="2"/>
    </font>
    <font>
      <sz val="12"/>
      <color indexed="8"/>
      <name val="Calibri"/>
      <family val="2"/>
      <scheme val="minor"/>
    </font>
    <font>
      <b/>
      <sz val="12"/>
      <color rgb="FFFF0000"/>
      <name val="Calibri"/>
      <family val="2"/>
      <scheme val="minor"/>
    </font>
    <font>
      <sz val="12"/>
      <color rgb="FF000000"/>
      <name val="Calibri"/>
      <family val="2"/>
      <scheme val="minor"/>
    </font>
    <font>
      <vertAlign val="superscript"/>
      <sz val="12"/>
      <color rgb="FF000000"/>
      <name val="Calibri"/>
      <family val="2"/>
      <scheme val="minor"/>
    </font>
    <font>
      <b/>
      <u/>
      <sz val="26"/>
      <color rgb="FFFF0000"/>
      <name val="Roboto"/>
    </font>
    <font>
      <b/>
      <sz val="16"/>
      <color rgb="FFFF0000"/>
      <name val="Calibri"/>
      <family val="2"/>
      <scheme val="minor"/>
    </font>
    <font>
      <sz val="16"/>
      <color rgb="FFFF0000"/>
      <name val="Calibri"/>
      <family val="2"/>
    </font>
  </fonts>
  <fills count="11">
    <fill>
      <patternFill patternType="none"/>
    </fill>
    <fill>
      <patternFill patternType="gray125"/>
    </fill>
    <fill>
      <patternFill patternType="solid">
        <fgColor rgb="FF990033"/>
        <bgColor indexed="26"/>
      </patternFill>
    </fill>
    <fill>
      <patternFill patternType="solid">
        <fgColor indexed="27"/>
        <bgColor indexed="64"/>
      </patternFill>
    </fill>
    <fill>
      <patternFill patternType="solid">
        <fgColor theme="2"/>
        <bgColor indexed="64"/>
      </patternFill>
    </fill>
    <fill>
      <patternFill patternType="solid">
        <fgColor theme="2"/>
        <bgColor indexed="26"/>
      </patternFill>
    </fill>
    <fill>
      <patternFill patternType="solid">
        <fgColor rgb="FFCCFFFF"/>
        <bgColor indexed="64"/>
      </patternFill>
    </fill>
    <fill>
      <patternFill patternType="solid">
        <fgColor rgb="FFD9D9D9"/>
        <bgColor rgb="FFD9D9D9"/>
      </patternFill>
    </fill>
    <fill>
      <patternFill patternType="solid">
        <fgColor rgb="FFFFFFFF"/>
        <bgColor rgb="FFFFFFFF"/>
      </patternFill>
    </fill>
    <fill>
      <patternFill patternType="solid">
        <fgColor rgb="FFFFFFCC"/>
        <bgColor indexed="64"/>
      </patternFill>
    </fill>
    <fill>
      <patternFill patternType="solid">
        <fgColor theme="0"/>
        <bgColor indexed="64"/>
      </patternFill>
    </fill>
  </fills>
  <borders count="1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top/>
      <bottom/>
      <diagonal/>
    </border>
    <border>
      <left style="thin">
        <color rgb="FF000000"/>
      </left>
      <right/>
      <top/>
      <bottom/>
      <diagonal/>
    </border>
    <border>
      <left style="thin">
        <color indexed="64"/>
      </left>
      <right/>
      <top/>
      <bottom/>
      <diagonal/>
    </border>
    <border>
      <left/>
      <right style="thin">
        <color indexed="64"/>
      </right>
      <top/>
      <bottom/>
      <diagonal/>
    </border>
  </borders>
  <cellStyleXfs count="3">
    <xf numFmtId="0" fontId="0" fillId="0" borderId="0"/>
    <xf numFmtId="0" fontId="1" fillId="0" borderId="0"/>
    <xf numFmtId="44" fontId="4" fillId="0" borderId="0" applyFont="0" applyFill="0" applyBorder="0" applyAlignment="0" applyProtection="0"/>
  </cellStyleXfs>
  <cellXfs count="110">
    <xf numFmtId="0" fontId="0" fillId="0" borderId="0" xfId="0"/>
    <xf numFmtId="0" fontId="2" fillId="0" borderId="0" xfId="0" applyFont="1" applyAlignment="1">
      <alignment vertical="center"/>
    </xf>
    <xf numFmtId="0" fontId="3" fillId="0" borderId="0" xfId="0" applyFont="1"/>
    <xf numFmtId="3" fontId="3" fillId="0" borderId="0" xfId="0" applyNumberFormat="1" applyFont="1" applyAlignment="1">
      <alignment horizontal="center"/>
    </xf>
    <xf numFmtId="0" fontId="6" fillId="0" borderId="0" xfId="0" applyFont="1"/>
    <xf numFmtId="0" fontId="7" fillId="2" borderId="2" xfId="0" applyFont="1" applyFill="1" applyBorder="1" applyAlignment="1">
      <alignment horizontal="center" vertical="center" wrapText="1"/>
    </xf>
    <xf numFmtId="0" fontId="8" fillId="0" borderId="0" xfId="0" applyFont="1" applyAlignment="1">
      <alignment vertical="center"/>
    </xf>
    <xf numFmtId="165" fontId="8" fillId="0" borderId="0" xfId="2" applyNumberFormat="1" applyFont="1" applyFill="1" applyBorder="1" applyAlignment="1" applyProtection="1">
      <alignment vertical="center"/>
    </xf>
    <xf numFmtId="165" fontId="8" fillId="0" borderId="0" xfId="2" applyNumberFormat="1" applyFont="1" applyBorder="1" applyAlignment="1" applyProtection="1">
      <alignment vertical="center"/>
      <protection locked="0"/>
    </xf>
    <xf numFmtId="0" fontId="9" fillId="0" borderId="0" xfId="0" applyFont="1" applyAlignment="1">
      <alignment horizontal="left" wrapText="1"/>
    </xf>
    <xf numFmtId="0" fontId="10" fillId="0" borderId="0" xfId="0" applyFont="1"/>
    <xf numFmtId="0" fontId="12" fillId="0" borderId="0" xfId="0" applyFont="1" applyProtection="1">
      <protection hidden="1"/>
    </xf>
    <xf numFmtId="0" fontId="13" fillId="0" borderId="0" xfId="0" applyFont="1"/>
    <xf numFmtId="0" fontId="16" fillId="0" borderId="2" xfId="0" applyFont="1" applyBorder="1" applyAlignment="1">
      <alignment horizontal="justify" vertical="center" wrapText="1"/>
    </xf>
    <xf numFmtId="0" fontId="16" fillId="0" borderId="2" xfId="0" applyFont="1" applyBorder="1" applyAlignment="1">
      <alignment horizontal="center" vertical="center" wrapText="1"/>
    </xf>
    <xf numFmtId="164" fontId="15" fillId="0" borderId="9" xfId="0" applyNumberFormat="1" applyFont="1" applyBorder="1" applyAlignment="1">
      <alignment horizontal="center" vertical="center" wrapText="1"/>
    </xf>
    <xf numFmtId="164" fontId="15" fillId="0" borderId="9" xfId="0" applyNumberFormat="1" applyFont="1" applyBorder="1" applyAlignment="1">
      <alignment vertical="center" wrapText="1"/>
    </xf>
    <xf numFmtId="0" fontId="3" fillId="0" borderId="0" xfId="0" applyFont="1" applyAlignment="1">
      <alignment horizontal="center"/>
    </xf>
    <xf numFmtId="0" fontId="17" fillId="2" borderId="2"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9" fillId="0" borderId="0" xfId="0" applyFont="1" applyAlignment="1">
      <alignment horizontal="center" vertical="center"/>
    </xf>
    <xf numFmtId="0" fontId="20" fillId="0" borderId="0" xfId="0" applyFont="1"/>
    <xf numFmtId="0" fontId="18" fillId="0" borderId="2" xfId="0" applyFont="1" applyBorder="1" applyAlignment="1">
      <alignment horizontal="justify" vertical="center" wrapText="1"/>
    </xf>
    <xf numFmtId="164" fontId="25" fillId="0" borderId="0" xfId="0" applyNumberFormat="1" applyFont="1" applyAlignment="1">
      <alignment horizontal="center" vertical="center" wrapText="1"/>
    </xf>
    <xf numFmtId="44" fontId="25" fillId="0" borderId="0" xfId="0" applyNumberFormat="1" applyFont="1" applyAlignment="1">
      <alignment horizontal="justify" vertical="center" wrapText="1"/>
    </xf>
    <xf numFmtId="0" fontId="22" fillId="0" borderId="0" xfId="0" applyFont="1" applyAlignment="1">
      <alignment horizontal="center" vertical="center"/>
    </xf>
    <xf numFmtId="0" fontId="18" fillId="5" borderId="6" xfId="0" applyFont="1" applyFill="1" applyBorder="1" applyAlignment="1">
      <alignment horizontal="center" vertical="center" wrapText="1"/>
    </xf>
    <xf numFmtId="0" fontId="22" fillId="9" borderId="0" xfId="0" applyFont="1" applyFill="1" applyAlignment="1">
      <alignment horizontal="center" vertical="center"/>
    </xf>
    <xf numFmtId="0" fontId="22" fillId="0" borderId="0" xfId="0" applyFont="1" applyAlignment="1">
      <alignment horizontal="center" vertical="center" wrapText="1"/>
    </xf>
    <xf numFmtId="0" fontId="20" fillId="0" borderId="0" xfId="0" applyFont="1" applyAlignment="1">
      <alignment horizontal="center"/>
    </xf>
    <xf numFmtId="0" fontId="27" fillId="0" borderId="0" xfId="0" applyFont="1" applyAlignment="1">
      <alignment horizontal="center" vertical="center" wrapText="1"/>
    </xf>
    <xf numFmtId="164" fontId="19" fillId="3" borderId="2" xfId="0" applyNumberFormat="1" applyFont="1" applyFill="1" applyBorder="1" applyAlignment="1">
      <alignment horizontal="center" vertical="center" wrapText="1"/>
    </xf>
    <xf numFmtId="164" fontId="24" fillId="4" borderId="2" xfId="0" applyNumberFormat="1" applyFont="1" applyFill="1" applyBorder="1" applyAlignment="1">
      <alignment horizontal="center" vertical="center" wrapText="1"/>
    </xf>
    <xf numFmtId="3" fontId="20" fillId="0" borderId="0" xfId="0" applyNumberFormat="1" applyFont="1" applyAlignment="1">
      <alignment horizontal="center"/>
    </xf>
    <xf numFmtId="44" fontId="20" fillId="0" borderId="0" xfId="0" applyNumberFormat="1" applyFont="1"/>
    <xf numFmtId="0" fontId="28" fillId="0" borderId="0" xfId="0" applyFont="1" applyAlignment="1">
      <alignment vertical="center"/>
    </xf>
    <xf numFmtId="0" fontId="22" fillId="9" borderId="1" xfId="0" applyFont="1" applyFill="1" applyBorder="1" applyAlignment="1">
      <alignment horizontal="center" vertical="center"/>
    </xf>
    <xf numFmtId="0" fontId="17" fillId="2" borderId="3" xfId="0" applyFont="1" applyFill="1" applyBorder="1" applyAlignment="1">
      <alignment horizontal="center" vertical="center" wrapText="1"/>
    </xf>
    <xf numFmtId="0" fontId="22" fillId="0" borderId="6" xfId="0" applyFont="1" applyBorder="1" applyAlignment="1">
      <alignment vertical="center" wrapText="1"/>
    </xf>
    <xf numFmtId="164" fontId="15" fillId="0" borderId="0" xfId="0" applyNumberFormat="1" applyFont="1" applyAlignment="1">
      <alignment horizontal="left" vertical="center" wrapText="1"/>
    </xf>
    <xf numFmtId="0" fontId="5" fillId="0" borderId="0" xfId="0" applyFont="1" applyAlignment="1">
      <alignment horizontal="center" vertical="center" wrapText="1"/>
    </xf>
    <xf numFmtId="0" fontId="6" fillId="0" borderId="0" xfId="0" applyFont="1" applyAlignment="1">
      <alignment wrapText="1"/>
    </xf>
    <xf numFmtId="0" fontId="11" fillId="0" borderId="0" xfId="0" applyFont="1" applyProtection="1">
      <protection hidden="1"/>
    </xf>
    <xf numFmtId="0" fontId="12" fillId="0" borderId="0" xfId="0" applyFont="1" applyAlignment="1" applyProtection="1">
      <alignment vertical="center"/>
      <protection hidden="1"/>
    </xf>
    <xf numFmtId="0" fontId="12" fillId="8" borderId="0" xfId="0" applyFont="1" applyFill="1" applyAlignment="1" applyProtection="1">
      <alignment vertical="center" wrapText="1"/>
      <protection hidden="1"/>
    </xf>
    <xf numFmtId="0" fontId="12" fillId="8" borderId="0" xfId="0" applyFont="1" applyFill="1" applyAlignment="1" applyProtection="1">
      <alignment vertical="center"/>
      <protection hidden="1"/>
    </xf>
    <xf numFmtId="0" fontId="22" fillId="0" borderId="0" xfId="0" applyFont="1" applyAlignment="1">
      <alignment vertical="center"/>
    </xf>
    <xf numFmtId="0" fontId="29" fillId="0" borderId="0" xfId="1" applyFont="1" applyAlignment="1">
      <alignment vertical="center" wrapText="1"/>
    </xf>
    <xf numFmtId="0" fontId="30" fillId="0" borderId="0" xfId="0" applyFont="1"/>
    <xf numFmtId="0" fontId="31" fillId="0" borderId="0" xfId="0" applyFont="1"/>
    <xf numFmtId="0" fontId="32" fillId="0" borderId="0" xfId="0" applyFont="1" applyAlignment="1">
      <alignment horizontal="left" wrapText="1"/>
    </xf>
    <xf numFmtId="0" fontId="16" fillId="0" borderId="0" xfId="0" applyFont="1" applyAlignment="1">
      <alignment vertical="center"/>
    </xf>
    <xf numFmtId="0" fontId="33" fillId="0" borderId="2" xfId="0" applyFont="1" applyBorder="1" applyAlignment="1">
      <alignment vertical="center" wrapText="1"/>
    </xf>
    <xf numFmtId="0" fontId="33" fillId="0" borderId="2" xfId="0" applyFont="1" applyBorder="1" applyAlignment="1">
      <alignment horizontal="center" vertical="center"/>
    </xf>
    <xf numFmtId="0" fontId="33" fillId="0" borderId="2" xfId="0" applyFont="1" applyBorder="1" applyAlignment="1">
      <alignment horizontal="center"/>
    </xf>
    <xf numFmtId="0" fontId="16" fillId="0" borderId="2" xfId="0" applyFont="1" applyBorder="1"/>
    <xf numFmtId="0" fontId="33" fillId="0" borderId="2" xfId="0" applyFont="1" applyBorder="1" applyAlignment="1">
      <alignment horizontal="center" vertical="top"/>
    </xf>
    <xf numFmtId="0" fontId="30" fillId="0" borderId="0" xfId="0" applyFont="1" applyAlignment="1">
      <alignment horizontal="center"/>
    </xf>
    <xf numFmtId="0" fontId="22" fillId="0" borderId="6" xfId="0" applyFont="1" applyBorder="1" applyAlignment="1">
      <alignment horizontal="center" vertical="center" wrapText="1"/>
    </xf>
    <xf numFmtId="0" fontId="22" fillId="0" borderId="1" xfId="0" applyFont="1" applyBorder="1" applyAlignment="1">
      <alignment horizontal="center" vertical="center" wrapText="1"/>
    </xf>
    <xf numFmtId="164" fontId="23" fillId="0" borderId="6" xfId="0" applyNumberFormat="1" applyFont="1" applyBorder="1" applyAlignment="1">
      <alignment horizontal="center" vertical="center" wrapText="1"/>
    </xf>
    <xf numFmtId="164" fontId="23" fillId="0" borderId="1" xfId="0" applyNumberFormat="1" applyFont="1" applyBorder="1" applyAlignment="1">
      <alignment horizontal="center" vertical="center" wrapText="1"/>
    </xf>
    <xf numFmtId="164" fontId="22" fillId="0" borderId="6" xfId="0" applyNumberFormat="1" applyFont="1" applyBorder="1" applyAlignment="1">
      <alignment horizontal="center" vertical="center" wrapText="1"/>
    </xf>
    <xf numFmtId="164" fontId="22" fillId="0" borderId="1" xfId="0" applyNumberFormat="1" applyFont="1" applyBorder="1" applyAlignment="1">
      <alignment horizontal="center" vertical="center" wrapText="1"/>
    </xf>
    <xf numFmtId="164" fontId="24" fillId="4" borderId="6" xfId="0" applyNumberFormat="1" applyFont="1" applyFill="1" applyBorder="1" applyAlignment="1">
      <alignment horizontal="center" vertical="center" wrapText="1"/>
    </xf>
    <xf numFmtId="164" fontId="24" fillId="4" borderId="1" xfId="0" applyNumberFormat="1" applyFont="1" applyFill="1" applyBorder="1" applyAlignment="1">
      <alignment horizontal="center" vertical="center" wrapText="1"/>
    </xf>
    <xf numFmtId="0" fontId="18" fillId="0" borderId="6" xfId="0" applyFont="1" applyBorder="1" applyAlignment="1">
      <alignment horizontal="center" vertical="center" wrapText="1"/>
    </xf>
    <xf numFmtId="0" fontId="18" fillId="0" borderId="1" xfId="0" applyFont="1" applyBorder="1" applyAlignment="1">
      <alignment horizontal="center" vertical="center" wrapText="1"/>
    </xf>
    <xf numFmtId="0" fontId="5" fillId="0" borderId="0" xfId="0" applyFont="1" applyAlignment="1">
      <alignment horizontal="left" vertical="center" wrapText="1"/>
    </xf>
    <xf numFmtId="0" fontId="11" fillId="7" borderId="2" xfId="0" applyFont="1" applyFill="1" applyBorder="1" applyAlignment="1" applyProtection="1">
      <alignment horizontal="center" vertical="center"/>
      <protection locked="0"/>
    </xf>
    <xf numFmtId="0" fontId="12" fillId="0" borderId="2" xfId="0" applyFont="1" applyBorder="1" applyAlignment="1" applyProtection="1">
      <alignment horizontal="left" vertical="center" wrapText="1"/>
      <protection locked="0"/>
    </xf>
    <xf numFmtId="0" fontId="14" fillId="0" borderId="7" xfId="0" applyFont="1" applyBorder="1" applyAlignment="1">
      <alignment horizontal="left" vertical="center" wrapText="1"/>
    </xf>
    <xf numFmtId="0" fontId="14" fillId="0" borderId="0" xfId="0" applyFont="1" applyAlignment="1">
      <alignment horizontal="left"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22" fillId="6" borderId="3" xfId="0" applyFont="1" applyFill="1" applyBorder="1" applyAlignment="1">
      <alignment horizontal="center" vertical="center" wrapText="1"/>
    </xf>
    <xf numFmtId="0" fontId="20" fillId="0" borderId="0" xfId="0" applyFont="1" applyAlignment="1">
      <alignment horizontal="center"/>
    </xf>
    <xf numFmtId="164" fontId="15" fillId="9" borderId="3" xfId="0" applyNumberFormat="1" applyFont="1" applyFill="1" applyBorder="1" applyAlignment="1">
      <alignment horizontal="center" vertical="center" wrapText="1"/>
    </xf>
    <xf numFmtId="164" fontId="15" fillId="9" borderId="4" xfId="0" applyNumberFormat="1" applyFont="1" applyFill="1" applyBorder="1" applyAlignment="1">
      <alignment horizontal="center" vertical="center" wrapText="1"/>
    </xf>
    <xf numFmtId="164" fontId="15" fillId="9" borderId="5" xfId="0" applyNumberFormat="1" applyFont="1" applyFill="1" applyBorder="1" applyAlignment="1">
      <alignment horizontal="center" vertical="center" wrapText="1"/>
    </xf>
    <xf numFmtId="0" fontId="27" fillId="0" borderId="2" xfId="0" applyFont="1" applyBorder="1" applyAlignment="1">
      <alignment horizontal="center" vertical="center"/>
    </xf>
    <xf numFmtId="0" fontId="11" fillId="0" borderId="8" xfId="0" applyFont="1" applyBorder="1" applyAlignment="1" applyProtection="1">
      <alignment horizontal="left" vertical="center" wrapText="1"/>
      <protection locked="0"/>
    </xf>
    <xf numFmtId="0" fontId="11" fillId="0" borderId="0" xfId="0" applyFont="1" applyAlignment="1" applyProtection="1">
      <alignment horizontal="left" vertical="center" wrapText="1"/>
      <protection locked="0"/>
    </xf>
    <xf numFmtId="0" fontId="22" fillId="0" borderId="0"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0" xfId="0" applyFont="1" applyBorder="1" applyAlignment="1">
      <alignment horizontal="justify" vertical="center" wrapText="1"/>
    </xf>
    <xf numFmtId="164" fontId="23" fillId="0" borderId="0" xfId="0" applyNumberFormat="1" applyFont="1" applyBorder="1" applyAlignment="1">
      <alignment horizontal="center" vertical="center" wrapText="1"/>
    </xf>
    <xf numFmtId="164" fontId="22" fillId="0" borderId="0" xfId="0" applyNumberFormat="1" applyFont="1" applyBorder="1" applyAlignment="1">
      <alignment horizontal="center" vertical="center" wrapText="1"/>
    </xf>
    <xf numFmtId="164" fontId="24" fillId="4" borderId="0" xfId="0" applyNumberFormat="1" applyFont="1" applyFill="1" applyBorder="1" applyAlignment="1">
      <alignment horizontal="center" vertical="center" wrapText="1"/>
    </xf>
    <xf numFmtId="0" fontId="35" fillId="10" borderId="0" xfId="0" applyFont="1" applyFill="1" applyAlignment="1">
      <alignment horizontal="left" vertical="center"/>
    </xf>
    <xf numFmtId="0" fontId="35" fillId="10" borderId="10" xfId="0" applyFont="1" applyFill="1" applyBorder="1" applyAlignment="1">
      <alignment horizontal="left" vertical="center"/>
    </xf>
    <xf numFmtId="0" fontId="22" fillId="6" borderId="4" xfId="0" applyFont="1" applyFill="1" applyBorder="1" applyAlignment="1">
      <alignment horizontal="center" vertical="center" wrapText="1"/>
    </xf>
    <xf numFmtId="0" fontId="22" fillId="6" borderId="5" xfId="0" applyFont="1" applyFill="1" applyBorder="1" applyAlignment="1">
      <alignment horizontal="center" vertical="center" wrapText="1"/>
    </xf>
    <xf numFmtId="0" fontId="36" fillId="0" borderId="6" xfId="0" applyFont="1" applyBorder="1" applyAlignment="1">
      <alignment horizontal="center" vertical="center" wrapText="1"/>
    </xf>
    <xf numFmtId="0" fontId="36" fillId="0" borderId="2" xfId="0" applyFont="1" applyBorder="1" applyAlignment="1">
      <alignment horizontal="justify" vertical="center" wrapText="1"/>
    </xf>
    <xf numFmtId="0" fontId="15" fillId="0" borderId="6" xfId="0" applyFont="1" applyBorder="1" applyAlignment="1">
      <alignment horizontal="center" vertical="center" wrapText="1"/>
    </xf>
    <xf numFmtId="164" fontId="37" fillId="0" borderId="6" xfId="0" applyNumberFormat="1" applyFont="1" applyBorder="1" applyAlignment="1">
      <alignment horizontal="center" vertical="center" wrapText="1"/>
    </xf>
    <xf numFmtId="164" fontId="15" fillId="0" borderId="6" xfId="0" applyNumberFormat="1" applyFont="1" applyBorder="1" applyAlignment="1">
      <alignment horizontal="center" vertical="center" wrapText="1"/>
    </xf>
    <xf numFmtId="0" fontId="36" fillId="0" borderId="1" xfId="0" applyFont="1" applyBorder="1" applyAlignment="1">
      <alignment horizontal="center" vertical="center" wrapText="1"/>
    </xf>
    <xf numFmtId="0" fontId="15" fillId="0" borderId="1" xfId="0" applyFont="1" applyBorder="1" applyAlignment="1">
      <alignment horizontal="center" vertical="center" wrapText="1"/>
    </xf>
    <xf numFmtId="164" fontId="37" fillId="0" borderId="1" xfId="0" applyNumberFormat="1" applyFont="1" applyBorder="1" applyAlignment="1">
      <alignment horizontal="center" vertical="center" wrapText="1"/>
    </xf>
    <xf numFmtId="164" fontId="15" fillId="0" borderId="1" xfId="0" applyNumberFormat="1" applyFont="1" applyBorder="1" applyAlignment="1">
      <alignment horizontal="center" vertical="center" wrapText="1"/>
    </xf>
    <xf numFmtId="0" fontId="16" fillId="0" borderId="0" xfId="0" applyFont="1" applyBorder="1"/>
    <xf numFmtId="0" fontId="33" fillId="0" borderId="0" xfId="0" applyFont="1" applyBorder="1" applyAlignment="1">
      <alignment vertical="center" wrapText="1"/>
    </xf>
    <xf numFmtId="0" fontId="33" fillId="0" borderId="0" xfId="0" applyFont="1" applyBorder="1" applyAlignment="1">
      <alignment horizontal="center" vertical="top"/>
    </xf>
    <xf numFmtId="0" fontId="33" fillId="0" borderId="0" xfId="0" applyFont="1" applyBorder="1" applyAlignment="1">
      <alignment horizontal="center"/>
    </xf>
    <xf numFmtId="0" fontId="32" fillId="0" borderId="2" xfId="0" applyFont="1" applyBorder="1" applyAlignment="1">
      <alignment horizontal="justify" vertical="center" wrapText="1"/>
    </xf>
    <xf numFmtId="0" fontId="32" fillId="0" borderId="2" xfId="0" applyFont="1" applyBorder="1" applyAlignment="1">
      <alignment horizontal="center" vertical="center" wrapText="1"/>
    </xf>
  </cellXfs>
  <cellStyles count="3">
    <cellStyle name="Normale" xfId="0" builtinId="0"/>
    <cellStyle name="Normale 2" xfId="1" xr:uid="{00000000-0005-0000-0000-000001000000}"/>
    <cellStyle name="Valuta 2" xfId="2" xr:uid="{00000000-0005-0000-0000-000002000000}"/>
  </cellStyles>
  <dxfs count="0"/>
  <tableStyles count="0" defaultTableStyle="TableStyleMedium2" defaultPivotStyle="PivotStyleLight16"/>
  <colors>
    <mruColors>
      <color rgb="FF0000FF"/>
      <color rgb="FFFFFFCC"/>
      <color rgb="FFFFFF99"/>
      <color rgb="FFFFFF00"/>
      <color rgb="FFCCFFFF"/>
      <color rgb="FFCCFFCC"/>
      <color rgb="FFFF9966"/>
      <color rgb="FFCC3300"/>
      <color rgb="FF99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0</xdr:row>
      <xdr:rowOff>0</xdr:rowOff>
    </xdr:from>
    <xdr:ext cx="2857499" cy="1047750"/>
    <xdr:pic>
      <xdr:nvPicPr>
        <xdr:cNvPr id="3" name="Immagine 2">
          <a:extLst>
            <a:ext uri="{FF2B5EF4-FFF2-40B4-BE49-F238E27FC236}">
              <a16:creationId xmlns:a16="http://schemas.microsoft.com/office/drawing/2014/main" id="{E6316C2C-A158-4FF5-A599-C727B82EF528}"/>
            </a:ext>
          </a:extLst>
        </xdr:cNvPr>
        <xdr:cNvPicPr>
          <a:picLocks noChangeAspect="1"/>
        </xdr:cNvPicPr>
      </xdr:nvPicPr>
      <xdr:blipFill>
        <a:blip xmlns:r="http://schemas.openxmlformats.org/officeDocument/2006/relationships" r:embed="rId1"/>
        <a:stretch>
          <a:fillRect/>
        </a:stretch>
      </xdr:blipFill>
      <xdr:spPr>
        <a:xfrm>
          <a:off x="18359438" y="0"/>
          <a:ext cx="2857499" cy="1047750"/>
        </a:xfrm>
        <a:prstGeom prst="rect">
          <a:avLst/>
        </a:prstGeom>
        <a:noFill/>
        <a:ln cap="flat">
          <a:noFill/>
        </a:ln>
      </xdr:spPr>
    </xdr:pic>
    <xdr:clientData/>
  </xdr:oneCellAnchor>
  <xdr:twoCellAnchor>
    <xdr:from>
      <xdr:col>1</xdr:col>
      <xdr:colOff>-1</xdr:colOff>
      <xdr:row>26</xdr:row>
      <xdr:rowOff>71437</xdr:rowOff>
    </xdr:from>
    <xdr:to>
      <xdr:col>12</xdr:col>
      <xdr:colOff>23812</xdr:colOff>
      <xdr:row>30</xdr:row>
      <xdr:rowOff>809624</xdr:rowOff>
    </xdr:to>
    <xdr:cxnSp macro="">
      <xdr:nvCxnSpPr>
        <xdr:cNvPr id="4" name="Connettore diritto 3">
          <a:extLst>
            <a:ext uri="{FF2B5EF4-FFF2-40B4-BE49-F238E27FC236}">
              <a16:creationId xmlns:a16="http://schemas.microsoft.com/office/drawing/2014/main" id="{EC474A64-6677-BB54-CFCF-81AC450409D8}"/>
            </a:ext>
          </a:extLst>
        </xdr:cNvPr>
        <xdr:cNvCxnSpPr/>
      </xdr:nvCxnSpPr>
      <xdr:spPr>
        <a:xfrm flipV="1">
          <a:off x="1023937" y="25669875"/>
          <a:ext cx="33742313" cy="65484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04"/>
  <sheetViews>
    <sheetView tabSelected="1" topLeftCell="A20" zoomScale="40" zoomScaleNormal="40" zoomScaleSheetLayoutView="25" workbookViewId="0">
      <selection activeCell="H57" sqref="H57"/>
    </sheetView>
  </sheetViews>
  <sheetFormatPr defaultColWidth="9.140625" defaultRowHeight="12.75" x14ac:dyDescent="0.2"/>
  <cols>
    <col min="1" max="1" width="15.42578125" style="2" customWidth="1"/>
    <col min="2" max="2" width="77" style="2" customWidth="1"/>
    <col min="3" max="3" width="70" style="2" customWidth="1"/>
    <col min="4" max="4" width="36.42578125" style="2" customWidth="1"/>
    <col min="5" max="5" width="46.5703125" style="2" customWidth="1"/>
    <col min="6" max="6" width="30.7109375" style="2" customWidth="1"/>
    <col min="7" max="7" width="23.5703125" style="2" customWidth="1"/>
    <col min="8" max="8" width="72.140625" style="2" customWidth="1"/>
    <col min="9" max="9" width="39" style="2" customWidth="1"/>
    <col min="10" max="10" width="44.7109375" style="2" customWidth="1"/>
    <col min="11" max="11" width="43.42578125" style="2" customWidth="1"/>
    <col min="12" max="12" width="46.5703125" style="2" customWidth="1"/>
    <col min="13" max="13" width="9" style="2" customWidth="1"/>
    <col min="14" max="14" width="59.7109375" style="2" customWidth="1"/>
    <col min="15" max="15" width="40.5703125" style="2" customWidth="1"/>
    <col min="16" max="16" width="39" style="3" customWidth="1"/>
    <col min="17" max="17" width="22.85546875" style="2" customWidth="1"/>
    <col min="18" max="18" width="14.140625" style="2" customWidth="1"/>
    <col min="19" max="21" width="18.140625" style="2" customWidth="1"/>
    <col min="22" max="22" width="20.7109375" style="2" customWidth="1"/>
    <col min="23" max="23" width="24.85546875" style="2" customWidth="1"/>
    <col min="24" max="24" width="18" style="2" customWidth="1"/>
    <col min="25" max="16384" width="9.140625" style="2"/>
  </cols>
  <sheetData>
    <row r="1" spans="1:18" s="42" customFormat="1" ht="92.25" customHeight="1" x14ac:dyDescent="0.4">
      <c r="A1" s="69" t="s">
        <v>34</v>
      </c>
      <c r="B1" s="69"/>
      <c r="C1" s="69"/>
      <c r="D1" s="69"/>
      <c r="E1" s="69"/>
      <c r="F1" s="69"/>
      <c r="G1" s="41"/>
      <c r="H1" s="41"/>
      <c r="I1" s="41"/>
      <c r="J1" s="41"/>
      <c r="K1" s="41"/>
      <c r="L1" s="41"/>
      <c r="M1" s="41"/>
      <c r="N1" s="41"/>
      <c r="O1" s="41"/>
      <c r="P1" s="41"/>
      <c r="Q1" s="41"/>
      <c r="R1" s="41"/>
    </row>
    <row r="2" spans="1:18" s="11" customFormat="1" ht="44.25" customHeight="1" x14ac:dyDescent="0.4">
      <c r="A2" s="43" t="s">
        <v>33</v>
      </c>
      <c r="B2" s="43"/>
      <c r="C2" s="44"/>
      <c r="D2" s="44"/>
      <c r="E2" s="44"/>
      <c r="F2" s="44"/>
      <c r="G2" s="44"/>
      <c r="H2" s="44"/>
      <c r="I2" s="44"/>
    </row>
    <row r="3" spans="1:18" s="44" customFormat="1" ht="15" customHeight="1" x14ac:dyDescent="0.25">
      <c r="A3" s="45"/>
      <c r="B3" s="46"/>
    </row>
    <row r="4" spans="1:18" s="44" customFormat="1" ht="57" customHeight="1" x14ac:dyDescent="0.25">
      <c r="A4" s="83" t="s">
        <v>47</v>
      </c>
      <c r="B4" s="84"/>
      <c r="C4" s="84"/>
      <c r="D4" s="84"/>
      <c r="E4" s="84"/>
    </row>
    <row r="5" spans="1:18" s="11" customFormat="1" ht="26.25" x14ac:dyDescent="0.4">
      <c r="A5" s="83"/>
      <c r="B5" s="84"/>
      <c r="C5" s="84"/>
      <c r="D5" s="84"/>
      <c r="E5" s="84"/>
      <c r="F5" s="44"/>
      <c r="G5" s="44"/>
      <c r="H5" s="44"/>
      <c r="I5" s="44"/>
    </row>
    <row r="6" spans="1:18" s="48" customFormat="1" ht="33" customHeight="1" x14ac:dyDescent="0.35">
      <c r="A6" s="47"/>
      <c r="B6" s="47"/>
      <c r="C6" s="47"/>
      <c r="D6" s="47"/>
      <c r="E6" s="47"/>
      <c r="F6" s="47"/>
      <c r="G6" s="47"/>
      <c r="H6" s="26" t="s">
        <v>19</v>
      </c>
      <c r="I6" s="27" t="s">
        <v>26</v>
      </c>
      <c r="J6" s="28" t="s">
        <v>5</v>
      </c>
      <c r="K6" s="29" t="s">
        <v>20</v>
      </c>
      <c r="L6" s="29" t="s">
        <v>21</v>
      </c>
      <c r="M6" s="21"/>
      <c r="N6" s="27" t="s">
        <v>26</v>
      </c>
      <c r="O6" s="22"/>
      <c r="P6" s="22"/>
    </row>
    <row r="7" spans="1:18" s="22" customFormat="1" ht="158.25" customHeight="1" x14ac:dyDescent="0.35">
      <c r="A7" s="18" t="s">
        <v>0</v>
      </c>
      <c r="B7" s="18" t="s">
        <v>1</v>
      </c>
      <c r="C7" s="18" t="s">
        <v>2</v>
      </c>
      <c r="D7" s="18" t="s">
        <v>3</v>
      </c>
      <c r="E7" s="18" t="s">
        <v>4</v>
      </c>
      <c r="F7" s="18" t="s">
        <v>6</v>
      </c>
      <c r="G7" s="18" t="s">
        <v>7</v>
      </c>
      <c r="H7" s="18" t="s">
        <v>32</v>
      </c>
      <c r="I7" s="19" t="s">
        <v>29</v>
      </c>
      <c r="J7" s="20" t="s">
        <v>18</v>
      </c>
      <c r="K7" s="18" t="s">
        <v>16</v>
      </c>
      <c r="L7" s="18" t="s">
        <v>23</v>
      </c>
      <c r="M7" s="21"/>
      <c r="N7" s="19" t="s">
        <v>27</v>
      </c>
    </row>
    <row r="8" spans="1:18" s="22" customFormat="1" ht="78" customHeight="1" x14ac:dyDescent="0.35">
      <c r="A8" s="67" t="s">
        <v>8</v>
      </c>
      <c r="B8" s="67" t="s">
        <v>87</v>
      </c>
      <c r="C8" s="67" t="s">
        <v>35</v>
      </c>
      <c r="D8" s="23" t="s">
        <v>36</v>
      </c>
      <c r="E8" s="23" t="s">
        <v>38</v>
      </c>
      <c r="F8" s="23" t="s">
        <v>40</v>
      </c>
      <c r="G8" s="23">
        <v>1738050</v>
      </c>
      <c r="H8" s="59">
        <v>300</v>
      </c>
      <c r="I8" s="61">
        <v>900</v>
      </c>
      <c r="J8" s="63">
        <v>900</v>
      </c>
      <c r="K8" s="63">
        <f>J8*12</f>
        <v>10800</v>
      </c>
      <c r="L8" s="63">
        <f>H8*K8</f>
        <v>3240000</v>
      </c>
      <c r="M8" s="21"/>
      <c r="N8" s="65">
        <f>(H8*I8)*12</f>
        <v>3240000</v>
      </c>
    </row>
    <row r="9" spans="1:18" s="22" customFormat="1" ht="123.95" customHeight="1" x14ac:dyDescent="0.35">
      <c r="A9" s="68"/>
      <c r="B9" s="68"/>
      <c r="C9" s="68"/>
      <c r="D9" s="23" t="s">
        <v>37</v>
      </c>
      <c r="E9" s="23" t="s">
        <v>39</v>
      </c>
      <c r="F9" s="23">
        <v>700009431</v>
      </c>
      <c r="G9" s="23">
        <v>1667937</v>
      </c>
      <c r="H9" s="60"/>
      <c r="I9" s="62"/>
      <c r="J9" s="64"/>
      <c r="K9" s="64"/>
      <c r="L9" s="64"/>
      <c r="M9" s="21"/>
      <c r="N9" s="66"/>
    </row>
    <row r="10" spans="1:18" s="22" customFormat="1" ht="38.25" customHeight="1" x14ac:dyDescent="0.35">
      <c r="A10" s="24"/>
      <c r="B10" s="24"/>
      <c r="C10" s="24"/>
      <c r="D10" s="24"/>
      <c r="E10" s="24"/>
      <c r="F10" s="24"/>
      <c r="G10" s="24"/>
      <c r="H10" s="24"/>
      <c r="I10" s="24"/>
      <c r="J10" s="24"/>
      <c r="K10" s="24"/>
      <c r="L10" s="25"/>
      <c r="M10" s="21"/>
    </row>
    <row r="11" spans="1:18" s="22" customFormat="1" ht="54" customHeight="1" x14ac:dyDescent="0.35">
      <c r="H11" s="26" t="s">
        <v>19</v>
      </c>
      <c r="I11" s="27" t="s">
        <v>26</v>
      </c>
      <c r="J11" s="28" t="s">
        <v>5</v>
      </c>
      <c r="K11" s="29" t="s">
        <v>20</v>
      </c>
      <c r="L11" s="29" t="s">
        <v>22</v>
      </c>
      <c r="N11" s="27" t="s">
        <v>26</v>
      </c>
    </row>
    <row r="12" spans="1:18" s="22" customFormat="1" ht="162" customHeight="1" x14ac:dyDescent="0.35">
      <c r="A12" s="18" t="s">
        <v>0</v>
      </c>
      <c r="B12" s="18" t="s">
        <v>1</v>
      </c>
      <c r="C12" s="18" t="s">
        <v>2</v>
      </c>
      <c r="D12" s="18" t="s">
        <v>3</v>
      </c>
      <c r="E12" s="18" t="s">
        <v>4</v>
      </c>
      <c r="F12" s="18" t="s">
        <v>6</v>
      </c>
      <c r="G12" s="18" t="s">
        <v>7</v>
      </c>
      <c r="H12" s="18" t="s">
        <v>32</v>
      </c>
      <c r="I12" s="19" t="s">
        <v>29</v>
      </c>
      <c r="J12" s="18" t="s">
        <v>18</v>
      </c>
      <c r="K12" s="18" t="s">
        <v>12</v>
      </c>
      <c r="L12" s="18" t="s">
        <v>23</v>
      </c>
      <c r="M12" s="21"/>
      <c r="N12" s="19" t="s">
        <v>27</v>
      </c>
    </row>
    <row r="13" spans="1:18" s="22" customFormat="1" ht="99.6" customHeight="1" x14ac:dyDescent="0.35">
      <c r="A13" s="59" t="s">
        <v>9</v>
      </c>
      <c r="B13" s="59" t="s">
        <v>88</v>
      </c>
      <c r="C13" s="67" t="s">
        <v>35</v>
      </c>
      <c r="D13" s="23" t="s">
        <v>36</v>
      </c>
      <c r="E13" s="23" t="s">
        <v>38</v>
      </c>
      <c r="F13" s="23" t="s">
        <v>40</v>
      </c>
      <c r="G13" s="23">
        <v>1738050</v>
      </c>
      <c r="H13" s="59">
        <v>50</v>
      </c>
      <c r="I13" s="61">
        <v>1000</v>
      </c>
      <c r="J13" s="63">
        <v>1000</v>
      </c>
      <c r="K13" s="63">
        <f>J13*12</f>
        <v>12000</v>
      </c>
      <c r="L13" s="63">
        <f>H13*K13</f>
        <v>600000</v>
      </c>
      <c r="M13" s="21"/>
      <c r="N13" s="65">
        <f>(H13*I13)*12</f>
        <v>600000</v>
      </c>
    </row>
    <row r="14" spans="1:18" s="22" customFormat="1" ht="125.1" customHeight="1" x14ac:dyDescent="0.35">
      <c r="A14" s="60"/>
      <c r="B14" s="60"/>
      <c r="C14" s="68"/>
      <c r="D14" s="23" t="s">
        <v>37</v>
      </c>
      <c r="E14" s="23" t="s">
        <v>39</v>
      </c>
      <c r="F14" s="23">
        <v>700009431</v>
      </c>
      <c r="G14" s="23">
        <v>1667937</v>
      </c>
      <c r="H14" s="60"/>
      <c r="I14" s="62"/>
      <c r="J14" s="64"/>
      <c r="K14" s="64"/>
      <c r="L14" s="64"/>
      <c r="M14" s="21"/>
      <c r="N14" s="66"/>
    </row>
    <row r="15" spans="1:18" s="22" customFormat="1" ht="125.1" customHeight="1" x14ac:dyDescent="0.35">
      <c r="A15" s="91" t="s">
        <v>109</v>
      </c>
      <c r="B15" s="91"/>
      <c r="C15" s="91"/>
      <c r="D15" s="91"/>
      <c r="E15" s="91"/>
      <c r="F15" s="91"/>
      <c r="G15" s="91"/>
      <c r="H15" s="91"/>
      <c r="I15" s="91"/>
      <c r="J15" s="91"/>
      <c r="K15" s="91"/>
      <c r="L15" s="91"/>
      <c r="M15" s="91"/>
      <c r="N15" s="92"/>
    </row>
    <row r="16" spans="1:18" s="22" customFormat="1" ht="125.1" customHeight="1" x14ac:dyDescent="0.35">
      <c r="A16" s="18" t="s">
        <v>0</v>
      </c>
      <c r="B16" s="18" t="s">
        <v>1</v>
      </c>
      <c r="C16" s="18" t="s">
        <v>2</v>
      </c>
      <c r="D16" s="18" t="s">
        <v>3</v>
      </c>
      <c r="E16" s="18" t="s">
        <v>4</v>
      </c>
      <c r="F16" s="18" t="s">
        <v>6</v>
      </c>
      <c r="G16" s="18" t="s">
        <v>7</v>
      </c>
      <c r="H16" s="18" t="s">
        <v>32</v>
      </c>
      <c r="I16" s="19" t="s">
        <v>29</v>
      </c>
      <c r="J16" s="20" t="s">
        <v>18</v>
      </c>
      <c r="K16" s="18" t="s">
        <v>16</v>
      </c>
      <c r="L16" s="18" t="s">
        <v>23</v>
      </c>
      <c r="M16" s="21"/>
      <c r="N16" s="19" t="s">
        <v>27</v>
      </c>
    </row>
    <row r="17" spans="1:16" s="22" customFormat="1" ht="125.1" customHeight="1" x14ac:dyDescent="0.35">
      <c r="A17" s="67" t="s">
        <v>8</v>
      </c>
      <c r="B17" s="95" t="s">
        <v>110</v>
      </c>
      <c r="C17" s="95" t="s">
        <v>114</v>
      </c>
      <c r="D17" s="96" t="s">
        <v>36</v>
      </c>
      <c r="E17" s="96" t="s">
        <v>112</v>
      </c>
      <c r="F17" s="96" t="s">
        <v>113</v>
      </c>
      <c r="G17" s="96">
        <v>2397904</v>
      </c>
      <c r="H17" s="97">
        <v>300</v>
      </c>
      <c r="I17" s="98">
        <v>900</v>
      </c>
      <c r="J17" s="99">
        <v>900</v>
      </c>
      <c r="K17" s="99">
        <f>J17*12</f>
        <v>10800</v>
      </c>
      <c r="L17" s="99">
        <f>H17*K17</f>
        <v>3240000</v>
      </c>
      <c r="M17" s="21"/>
      <c r="N17" s="65">
        <f>(H17*I17)*12</f>
        <v>3240000</v>
      </c>
    </row>
    <row r="18" spans="1:16" s="22" customFormat="1" ht="125.1" customHeight="1" x14ac:dyDescent="0.35">
      <c r="A18" s="68"/>
      <c r="B18" s="100"/>
      <c r="C18" s="100"/>
      <c r="D18" s="96" t="s">
        <v>37</v>
      </c>
      <c r="E18" s="96" t="s">
        <v>39</v>
      </c>
      <c r="F18" s="96">
        <v>700009431</v>
      </c>
      <c r="G18" s="96">
        <v>1667937</v>
      </c>
      <c r="H18" s="101"/>
      <c r="I18" s="102"/>
      <c r="J18" s="103"/>
      <c r="K18" s="103"/>
      <c r="L18" s="103"/>
      <c r="M18" s="21"/>
      <c r="N18" s="66"/>
    </row>
    <row r="19" spans="1:16" s="22" customFormat="1" ht="125.1" customHeight="1" x14ac:dyDescent="0.35">
      <c r="A19" s="86"/>
      <c r="B19" s="86"/>
      <c r="C19" s="86"/>
      <c r="D19" s="87"/>
      <c r="E19" s="87"/>
      <c r="F19" s="87"/>
      <c r="G19" s="87"/>
      <c r="H19" s="85"/>
      <c r="I19" s="88"/>
      <c r="J19" s="89"/>
      <c r="K19" s="89"/>
      <c r="L19" s="89"/>
      <c r="M19" s="21"/>
      <c r="N19" s="90"/>
    </row>
    <row r="20" spans="1:16" s="22" customFormat="1" ht="125.1" customHeight="1" x14ac:dyDescent="0.35">
      <c r="A20" s="18" t="s">
        <v>0</v>
      </c>
      <c r="B20" s="18" t="s">
        <v>1</v>
      </c>
      <c r="C20" s="18" t="s">
        <v>2</v>
      </c>
      <c r="D20" s="18" t="s">
        <v>3</v>
      </c>
      <c r="E20" s="18" t="s">
        <v>4</v>
      </c>
      <c r="F20" s="18" t="s">
        <v>6</v>
      </c>
      <c r="G20" s="18" t="s">
        <v>7</v>
      </c>
      <c r="H20" s="18" t="s">
        <v>32</v>
      </c>
      <c r="I20" s="19" t="s">
        <v>29</v>
      </c>
      <c r="J20" s="18" t="s">
        <v>18</v>
      </c>
      <c r="K20" s="18" t="s">
        <v>12</v>
      </c>
      <c r="L20" s="18" t="s">
        <v>23</v>
      </c>
      <c r="M20" s="21"/>
      <c r="N20" s="19" t="s">
        <v>27</v>
      </c>
    </row>
    <row r="21" spans="1:16" s="22" customFormat="1" ht="125.1" customHeight="1" x14ac:dyDescent="0.35">
      <c r="A21" s="59" t="s">
        <v>9</v>
      </c>
      <c r="B21" s="97" t="s">
        <v>111</v>
      </c>
      <c r="C21" s="95" t="s">
        <v>114</v>
      </c>
      <c r="D21" s="96" t="s">
        <v>36</v>
      </c>
      <c r="E21" s="96" t="s">
        <v>112</v>
      </c>
      <c r="F21" s="96" t="s">
        <v>113</v>
      </c>
      <c r="G21" s="96">
        <v>2397904</v>
      </c>
      <c r="H21" s="97">
        <v>50</v>
      </c>
      <c r="I21" s="98">
        <v>1000</v>
      </c>
      <c r="J21" s="99">
        <v>1000</v>
      </c>
      <c r="K21" s="99">
        <f>J21*12</f>
        <v>12000</v>
      </c>
      <c r="L21" s="99">
        <f>H21*K21</f>
        <v>600000</v>
      </c>
      <c r="M21" s="21"/>
      <c r="N21" s="65">
        <f>(H21*I21)*12</f>
        <v>600000</v>
      </c>
    </row>
    <row r="22" spans="1:16" s="22" customFormat="1" ht="125.1" customHeight="1" x14ac:dyDescent="0.35">
      <c r="A22" s="60"/>
      <c r="B22" s="101"/>
      <c r="C22" s="100"/>
      <c r="D22" s="96" t="s">
        <v>37</v>
      </c>
      <c r="E22" s="96" t="s">
        <v>39</v>
      </c>
      <c r="F22" s="96">
        <v>700009431</v>
      </c>
      <c r="G22" s="96">
        <v>1667937</v>
      </c>
      <c r="H22" s="101"/>
      <c r="I22" s="102"/>
      <c r="J22" s="103"/>
      <c r="K22" s="103"/>
      <c r="L22" s="103"/>
      <c r="M22" s="21"/>
      <c r="N22" s="66"/>
    </row>
    <row r="23" spans="1:16" s="22" customFormat="1" ht="65.25" customHeight="1" x14ac:dyDescent="0.35">
      <c r="C23" s="31"/>
      <c r="E23" s="31"/>
      <c r="F23" s="31"/>
      <c r="G23" s="31"/>
      <c r="H23" s="77" t="s">
        <v>24</v>
      </c>
      <c r="I23" s="93"/>
      <c r="J23" s="93"/>
      <c r="K23" s="94"/>
      <c r="L23" s="32">
        <f>L8+L13</f>
        <v>3840000</v>
      </c>
      <c r="N23" s="33">
        <f>N8+N13</f>
        <v>3840000</v>
      </c>
      <c r="O23" s="34"/>
      <c r="P23" s="35">
        <f>N23*2</f>
        <v>7680000</v>
      </c>
    </row>
    <row r="24" spans="1:16" s="22" customFormat="1" ht="23.25" customHeight="1" x14ac:dyDescent="0.35">
      <c r="C24" s="31"/>
      <c r="E24" s="31"/>
      <c r="F24" s="31"/>
      <c r="G24" s="31"/>
      <c r="H24" s="29"/>
      <c r="I24" s="29"/>
      <c r="J24" s="29"/>
      <c r="K24" s="29"/>
      <c r="O24" s="34"/>
    </row>
    <row r="25" spans="1:16" s="22" customFormat="1" ht="27.75" customHeight="1" x14ac:dyDescent="0.35">
      <c r="A25" s="78" t="s">
        <v>14</v>
      </c>
      <c r="B25" s="78"/>
      <c r="C25" s="78"/>
      <c r="D25" s="78"/>
      <c r="E25" s="78"/>
      <c r="F25" s="78"/>
      <c r="G25" s="78"/>
      <c r="H25" s="78"/>
      <c r="I25" s="78"/>
      <c r="J25" s="78"/>
      <c r="K25" s="78"/>
      <c r="L25" s="78"/>
      <c r="M25" s="78"/>
      <c r="N25" s="78"/>
    </row>
    <row r="26" spans="1:16" s="22" customFormat="1" ht="23.25" customHeight="1" x14ac:dyDescent="0.35">
      <c r="A26" s="30"/>
      <c r="B26" s="30"/>
      <c r="C26" s="30"/>
      <c r="D26" s="30"/>
      <c r="E26" s="30"/>
      <c r="F26" s="30"/>
      <c r="G26" s="30"/>
      <c r="H26" s="30"/>
      <c r="I26" s="30"/>
      <c r="J26" s="30"/>
      <c r="K26" s="30"/>
      <c r="L26" s="30"/>
      <c r="M26" s="30"/>
      <c r="N26" s="30"/>
    </row>
    <row r="27" spans="1:16" s="22" customFormat="1" ht="42" customHeight="1" x14ac:dyDescent="0.35">
      <c r="B27" s="82" t="s">
        <v>25</v>
      </c>
      <c r="C27" s="82"/>
      <c r="D27" s="82"/>
      <c r="E27" s="82"/>
      <c r="F27" s="82"/>
      <c r="G27" s="82"/>
      <c r="H27" s="82"/>
      <c r="I27" s="82"/>
      <c r="J27" s="82"/>
      <c r="K27" s="82"/>
      <c r="L27" s="36"/>
      <c r="N27" s="36"/>
      <c r="O27" s="36"/>
    </row>
    <row r="28" spans="1:16" s="22" customFormat="1" ht="33.75" customHeight="1" x14ac:dyDescent="0.35">
      <c r="E28" s="37" t="s">
        <v>15</v>
      </c>
      <c r="G28" s="36"/>
      <c r="H28" s="36"/>
      <c r="J28" s="36"/>
      <c r="K28" s="37" t="s">
        <v>15</v>
      </c>
      <c r="L28" s="36"/>
      <c r="M28" s="36"/>
      <c r="N28" s="36"/>
      <c r="O28" s="36"/>
    </row>
    <row r="29" spans="1:16" s="22" customFormat="1" ht="172.5" customHeight="1" x14ac:dyDescent="0.35">
      <c r="A29" s="36"/>
      <c r="B29" s="18" t="s">
        <v>1</v>
      </c>
      <c r="C29" s="18" t="s">
        <v>2</v>
      </c>
      <c r="D29" s="18" t="s">
        <v>3</v>
      </c>
      <c r="E29" s="18" t="s">
        <v>18</v>
      </c>
      <c r="G29" s="36"/>
      <c r="H29" s="38" t="s">
        <v>1</v>
      </c>
      <c r="I29" s="18" t="s">
        <v>2</v>
      </c>
      <c r="J29" s="18" t="s">
        <v>3</v>
      </c>
      <c r="K29" s="18" t="s">
        <v>18</v>
      </c>
      <c r="L29" s="36"/>
      <c r="M29" s="36"/>
      <c r="N29" s="36"/>
    </row>
    <row r="30" spans="1:16" s="22" customFormat="1" ht="116.25" customHeight="1" x14ac:dyDescent="0.35">
      <c r="A30" s="36"/>
      <c r="B30" s="39" t="s">
        <v>89</v>
      </c>
      <c r="C30" s="39"/>
      <c r="D30" s="23"/>
      <c r="E30" s="39"/>
      <c r="F30" s="15">
        <f>J9-J9*0.11</f>
        <v>0</v>
      </c>
      <c r="G30" s="36"/>
      <c r="H30" s="39" t="s">
        <v>90</v>
      </c>
      <c r="I30" s="39"/>
      <c r="J30" s="23"/>
      <c r="K30" s="39"/>
      <c r="L30" s="16">
        <f>J14-J14*0.11</f>
        <v>0</v>
      </c>
      <c r="M30" s="36"/>
      <c r="N30" s="36"/>
    </row>
    <row r="31" spans="1:16" s="22" customFormat="1" ht="65.25" customHeight="1" x14ac:dyDescent="0.35">
      <c r="A31" s="24"/>
      <c r="B31" s="79" t="s">
        <v>86</v>
      </c>
      <c r="C31" s="80"/>
      <c r="D31" s="80"/>
      <c r="E31" s="80"/>
      <c r="F31" s="80"/>
      <c r="G31" s="80"/>
      <c r="H31" s="80"/>
      <c r="I31" s="80"/>
      <c r="J31" s="80"/>
      <c r="K31" s="81"/>
      <c r="L31" s="36"/>
      <c r="M31" s="40"/>
      <c r="N31" s="40"/>
      <c r="O31" s="40"/>
      <c r="P31" s="40"/>
    </row>
    <row r="32" spans="1:16" ht="26.25" x14ac:dyDescent="0.4">
      <c r="A32" s="4"/>
      <c r="B32" s="4"/>
      <c r="C32" s="4"/>
      <c r="D32" s="4"/>
      <c r="E32" s="4"/>
      <c r="F32" s="4"/>
      <c r="G32" s="4"/>
      <c r="H32" s="4"/>
      <c r="I32" s="4"/>
      <c r="J32" s="4"/>
      <c r="K32" s="4"/>
      <c r="L32" s="4"/>
      <c r="M32" s="4"/>
      <c r="N32" s="4"/>
    </row>
    <row r="33" spans="1:16" s="1" customFormat="1" ht="26.25" x14ac:dyDescent="0.25">
      <c r="A33" s="6"/>
      <c r="B33" s="74" t="s">
        <v>17</v>
      </c>
      <c r="C33" s="75"/>
      <c r="D33" s="75"/>
      <c r="E33" s="76"/>
      <c r="F33" s="7"/>
      <c r="G33" s="8"/>
      <c r="H33" s="6"/>
      <c r="I33" s="6"/>
      <c r="J33" s="6"/>
      <c r="K33" s="6"/>
      <c r="L33" s="6"/>
      <c r="M33" s="6"/>
      <c r="N33" s="6"/>
    </row>
    <row r="34" spans="1:16" ht="26.25" x14ac:dyDescent="0.4">
      <c r="A34" s="4"/>
      <c r="B34" s="5" t="s">
        <v>11</v>
      </c>
      <c r="C34" s="5" t="s">
        <v>10</v>
      </c>
      <c r="D34" s="5" t="s">
        <v>6</v>
      </c>
      <c r="E34" s="5" t="s">
        <v>13</v>
      </c>
      <c r="F34" s="4"/>
      <c r="G34" s="4"/>
      <c r="H34" s="9"/>
      <c r="I34" s="4"/>
      <c r="J34" s="6"/>
      <c r="K34" s="6"/>
      <c r="L34" s="6"/>
      <c r="M34" s="6"/>
      <c r="N34" s="6"/>
      <c r="P34" s="2"/>
    </row>
    <row r="35" spans="1:16" s="50" customFormat="1" ht="15.75" x14ac:dyDescent="0.25">
      <c r="B35" s="13" t="s">
        <v>41</v>
      </c>
      <c r="C35" s="14" t="s">
        <v>43</v>
      </c>
      <c r="D35" s="14" t="s">
        <v>46</v>
      </c>
      <c r="E35" s="14">
        <v>1738032</v>
      </c>
      <c r="H35" s="51"/>
      <c r="J35" s="52"/>
      <c r="K35" s="52"/>
      <c r="L35" s="52"/>
      <c r="M35" s="52"/>
      <c r="N35" s="52"/>
    </row>
    <row r="36" spans="1:16" s="50" customFormat="1" ht="15.75" x14ac:dyDescent="0.25">
      <c r="B36" s="13" t="s">
        <v>42</v>
      </c>
      <c r="C36" s="14" t="s">
        <v>44</v>
      </c>
      <c r="D36" s="14" t="s">
        <v>45</v>
      </c>
      <c r="E36" s="14">
        <v>1737965</v>
      </c>
      <c r="H36" s="51"/>
      <c r="J36" s="52"/>
      <c r="K36" s="52"/>
      <c r="L36" s="52"/>
      <c r="M36" s="52"/>
      <c r="N36" s="52"/>
    </row>
    <row r="37" spans="1:16" s="50" customFormat="1" ht="18" x14ac:dyDescent="0.25">
      <c r="B37" s="56" t="s">
        <v>91</v>
      </c>
      <c r="C37" s="53" t="s">
        <v>96</v>
      </c>
      <c r="D37" s="54" t="s">
        <v>56</v>
      </c>
      <c r="E37" s="55">
        <v>1425033</v>
      </c>
      <c r="H37" s="51"/>
      <c r="J37" s="52"/>
      <c r="K37" s="52"/>
      <c r="L37" s="52"/>
      <c r="M37" s="52"/>
      <c r="N37" s="52"/>
    </row>
    <row r="38" spans="1:16" s="50" customFormat="1" ht="18" x14ac:dyDescent="0.25">
      <c r="B38" s="56" t="s">
        <v>91</v>
      </c>
      <c r="C38" s="53" t="s">
        <v>97</v>
      </c>
      <c r="D38" s="54" t="s">
        <v>57</v>
      </c>
      <c r="E38" s="55">
        <v>1425035</v>
      </c>
      <c r="H38" s="51"/>
      <c r="J38" s="52"/>
      <c r="K38" s="52"/>
      <c r="L38" s="52"/>
      <c r="M38" s="52"/>
      <c r="N38" s="52"/>
    </row>
    <row r="39" spans="1:16" s="50" customFormat="1" ht="18" x14ac:dyDescent="0.25">
      <c r="B39" s="56" t="s">
        <v>91</v>
      </c>
      <c r="C39" s="53" t="s">
        <v>98</v>
      </c>
      <c r="D39" s="54" t="s">
        <v>58</v>
      </c>
      <c r="E39" s="55">
        <v>1425038</v>
      </c>
      <c r="H39" s="51"/>
      <c r="J39" s="52"/>
      <c r="K39" s="52"/>
      <c r="L39" s="52"/>
      <c r="M39" s="52"/>
      <c r="N39" s="52"/>
    </row>
    <row r="40" spans="1:16" s="50" customFormat="1" ht="18" x14ac:dyDescent="0.25">
      <c r="B40" s="56" t="s">
        <v>91</v>
      </c>
      <c r="C40" s="53" t="s">
        <v>99</v>
      </c>
      <c r="D40" s="54" t="s">
        <v>59</v>
      </c>
      <c r="E40" s="55">
        <v>1425040</v>
      </c>
      <c r="H40" s="51"/>
      <c r="J40" s="52"/>
      <c r="K40" s="52"/>
      <c r="L40" s="52"/>
      <c r="M40" s="52"/>
      <c r="N40" s="52"/>
    </row>
    <row r="41" spans="1:16" s="50" customFormat="1" ht="18" x14ac:dyDescent="0.25">
      <c r="B41" s="56" t="s">
        <v>91</v>
      </c>
      <c r="C41" s="53" t="s">
        <v>100</v>
      </c>
      <c r="D41" s="54" t="s">
        <v>60</v>
      </c>
      <c r="E41" s="55">
        <v>1425043</v>
      </c>
      <c r="H41" s="51"/>
      <c r="J41" s="52"/>
      <c r="K41" s="52"/>
      <c r="L41" s="52"/>
      <c r="M41" s="52"/>
      <c r="N41" s="52"/>
    </row>
    <row r="42" spans="1:16" s="50" customFormat="1" ht="18" x14ac:dyDescent="0.25">
      <c r="B42" s="56" t="s">
        <v>91</v>
      </c>
      <c r="C42" s="53" t="s">
        <v>101</v>
      </c>
      <c r="D42" s="54" t="s">
        <v>61</v>
      </c>
      <c r="E42" s="55">
        <v>1425046</v>
      </c>
      <c r="H42" s="51"/>
      <c r="J42" s="52"/>
      <c r="K42" s="52"/>
      <c r="L42" s="52"/>
      <c r="M42" s="52"/>
      <c r="N42" s="52"/>
    </row>
    <row r="43" spans="1:16" s="50" customFormat="1" ht="18" x14ac:dyDescent="0.25">
      <c r="B43" s="56" t="s">
        <v>91</v>
      </c>
      <c r="C43" s="53" t="s">
        <v>102</v>
      </c>
      <c r="D43" s="54" t="s">
        <v>62</v>
      </c>
      <c r="E43" s="55">
        <v>1425049</v>
      </c>
      <c r="H43" s="51"/>
      <c r="J43" s="52"/>
      <c r="K43" s="52"/>
      <c r="L43" s="52"/>
      <c r="M43" s="52"/>
      <c r="N43" s="52"/>
    </row>
    <row r="44" spans="1:16" s="50" customFormat="1" ht="18" x14ac:dyDescent="0.25">
      <c r="B44" s="56" t="s">
        <v>91</v>
      </c>
      <c r="C44" s="53" t="s">
        <v>103</v>
      </c>
      <c r="D44" s="54" t="s">
        <v>63</v>
      </c>
      <c r="E44" s="55">
        <v>1425050</v>
      </c>
      <c r="H44" s="51"/>
      <c r="J44" s="52"/>
      <c r="K44" s="52"/>
      <c r="L44" s="52"/>
      <c r="M44" s="52"/>
      <c r="N44" s="52"/>
    </row>
    <row r="45" spans="1:16" s="50" customFormat="1" ht="15.75" x14ac:dyDescent="0.25">
      <c r="B45" s="56" t="s">
        <v>91</v>
      </c>
      <c r="C45" s="53" t="s">
        <v>65</v>
      </c>
      <c r="D45" s="54" t="s">
        <v>64</v>
      </c>
      <c r="E45" s="55">
        <v>1425010</v>
      </c>
      <c r="H45" s="51"/>
      <c r="J45" s="52"/>
      <c r="K45" s="52"/>
      <c r="L45" s="52"/>
      <c r="M45" s="52"/>
      <c r="N45" s="52"/>
    </row>
    <row r="46" spans="1:16" s="50" customFormat="1" ht="15.75" x14ac:dyDescent="0.25">
      <c r="B46" s="56" t="s">
        <v>91</v>
      </c>
      <c r="C46" s="53" t="s">
        <v>67</v>
      </c>
      <c r="D46" s="54" t="s">
        <v>66</v>
      </c>
      <c r="E46" s="55">
        <v>1425016</v>
      </c>
      <c r="H46" s="51"/>
      <c r="J46" s="52"/>
      <c r="K46" s="52"/>
      <c r="L46" s="52"/>
      <c r="M46" s="52"/>
      <c r="N46" s="52"/>
    </row>
    <row r="47" spans="1:16" s="50" customFormat="1" ht="15.75" x14ac:dyDescent="0.25">
      <c r="B47" s="56" t="s">
        <v>91</v>
      </c>
      <c r="C47" s="53" t="s">
        <v>69</v>
      </c>
      <c r="D47" s="54" t="s">
        <v>68</v>
      </c>
      <c r="E47" s="55">
        <v>1425017</v>
      </c>
      <c r="H47" s="51"/>
      <c r="J47" s="52"/>
      <c r="K47" s="52"/>
      <c r="L47" s="52"/>
      <c r="M47" s="52"/>
      <c r="N47" s="52"/>
    </row>
    <row r="48" spans="1:16" s="50" customFormat="1" ht="15.75" x14ac:dyDescent="0.25">
      <c r="B48" s="56" t="s">
        <v>91</v>
      </c>
      <c r="C48" s="53" t="s">
        <v>71</v>
      </c>
      <c r="D48" s="54" t="s">
        <v>70</v>
      </c>
      <c r="E48" s="55">
        <v>1425019</v>
      </c>
      <c r="H48" s="51"/>
      <c r="J48" s="52"/>
      <c r="K48" s="52"/>
      <c r="L48" s="52"/>
      <c r="M48" s="52"/>
      <c r="N48" s="52"/>
    </row>
    <row r="49" spans="2:15" s="50" customFormat="1" ht="15.75" x14ac:dyDescent="0.25">
      <c r="B49" s="56" t="s">
        <v>91</v>
      </c>
      <c r="C49" s="53" t="s">
        <v>73</v>
      </c>
      <c r="D49" s="54" t="s">
        <v>72</v>
      </c>
      <c r="E49" s="55">
        <v>1425022</v>
      </c>
      <c r="H49" s="51"/>
      <c r="J49" s="52"/>
      <c r="K49" s="52"/>
      <c r="L49" s="52"/>
      <c r="M49" s="52"/>
      <c r="N49" s="52"/>
    </row>
    <row r="50" spans="2:15" s="50" customFormat="1" ht="15.75" x14ac:dyDescent="0.25">
      <c r="B50" s="56" t="s">
        <v>91</v>
      </c>
      <c r="C50" s="53" t="s">
        <v>75</v>
      </c>
      <c r="D50" s="54" t="s">
        <v>74</v>
      </c>
      <c r="E50" s="55">
        <v>1425025</v>
      </c>
      <c r="H50" s="51"/>
      <c r="J50" s="52"/>
      <c r="K50" s="52"/>
      <c r="L50" s="52"/>
      <c r="M50" s="52"/>
      <c r="N50" s="52"/>
    </row>
    <row r="51" spans="2:15" s="50" customFormat="1" ht="15.75" x14ac:dyDescent="0.25">
      <c r="B51" s="56" t="s">
        <v>91</v>
      </c>
      <c r="C51" s="53" t="s">
        <v>77</v>
      </c>
      <c r="D51" s="54" t="s">
        <v>76</v>
      </c>
      <c r="E51" s="55">
        <v>1425027</v>
      </c>
      <c r="H51" s="51"/>
      <c r="J51" s="52"/>
      <c r="K51" s="52"/>
      <c r="L51" s="52"/>
      <c r="M51" s="52"/>
      <c r="N51" s="52"/>
    </row>
    <row r="52" spans="2:15" s="50" customFormat="1" ht="15.75" x14ac:dyDescent="0.25">
      <c r="B52" s="56" t="s">
        <v>91</v>
      </c>
      <c r="C52" s="53" t="s">
        <v>79</v>
      </c>
      <c r="D52" s="54" t="s">
        <v>78</v>
      </c>
      <c r="E52" s="55">
        <v>1425029</v>
      </c>
      <c r="H52" s="51"/>
      <c r="J52" s="52"/>
      <c r="K52" s="52"/>
      <c r="L52" s="52"/>
      <c r="M52" s="52"/>
      <c r="N52" s="52"/>
    </row>
    <row r="53" spans="2:15" s="50" customFormat="1" ht="18" x14ac:dyDescent="0.25">
      <c r="B53" s="56" t="s">
        <v>92</v>
      </c>
      <c r="C53" s="53" t="s">
        <v>104</v>
      </c>
      <c r="D53" s="54" t="s">
        <v>80</v>
      </c>
      <c r="E53" s="55">
        <v>1425051</v>
      </c>
      <c r="H53" s="51"/>
      <c r="J53" s="52"/>
      <c r="K53" s="52"/>
      <c r="L53" s="52"/>
      <c r="M53" s="52"/>
      <c r="N53" s="52"/>
    </row>
    <row r="54" spans="2:15" s="50" customFormat="1" ht="18" x14ac:dyDescent="0.25">
      <c r="B54" s="56" t="s">
        <v>92</v>
      </c>
      <c r="C54" s="53" t="s">
        <v>105</v>
      </c>
      <c r="D54" s="54" t="s">
        <v>81</v>
      </c>
      <c r="E54" s="55">
        <v>1425053</v>
      </c>
      <c r="H54" s="51"/>
      <c r="J54" s="52"/>
      <c r="K54" s="52"/>
      <c r="L54" s="52"/>
      <c r="M54" s="52"/>
      <c r="N54" s="52"/>
    </row>
    <row r="55" spans="2:15" s="50" customFormat="1" ht="15.75" x14ac:dyDescent="0.25">
      <c r="B55" s="56" t="s">
        <v>92</v>
      </c>
      <c r="C55" s="53" t="s">
        <v>83</v>
      </c>
      <c r="D55" s="54" t="s">
        <v>82</v>
      </c>
      <c r="E55" s="55">
        <v>1425055</v>
      </c>
      <c r="H55" s="51"/>
      <c r="J55" s="52"/>
      <c r="K55" s="52"/>
      <c r="L55" s="52"/>
      <c r="M55" s="52"/>
      <c r="N55" s="52"/>
    </row>
    <row r="56" spans="2:15" s="50" customFormat="1" ht="15.75" x14ac:dyDescent="0.25">
      <c r="B56" s="56" t="s">
        <v>92</v>
      </c>
      <c r="C56" s="53" t="s">
        <v>85</v>
      </c>
      <c r="D56" s="54" t="s">
        <v>84</v>
      </c>
      <c r="E56" s="55">
        <v>1425054</v>
      </c>
      <c r="H56" s="51"/>
      <c r="J56" s="52"/>
      <c r="K56" s="52"/>
      <c r="L56" s="52"/>
      <c r="M56" s="52"/>
      <c r="N56" s="52"/>
    </row>
    <row r="57" spans="2:15" s="50" customFormat="1" ht="18" x14ac:dyDescent="0.25">
      <c r="B57" s="56" t="s">
        <v>93</v>
      </c>
      <c r="C57" s="53" t="s">
        <v>106</v>
      </c>
      <c r="D57" s="57">
        <v>700001181</v>
      </c>
      <c r="E57" s="55">
        <v>1425056</v>
      </c>
      <c r="H57" s="51"/>
      <c r="J57" s="52"/>
      <c r="K57" s="52"/>
      <c r="L57" s="52"/>
      <c r="M57" s="52"/>
      <c r="N57" s="52"/>
    </row>
    <row r="58" spans="2:15" s="50" customFormat="1" ht="18" x14ac:dyDescent="0.25">
      <c r="B58" s="56" t="s">
        <v>94</v>
      </c>
      <c r="C58" s="53" t="s">
        <v>107</v>
      </c>
      <c r="D58" s="57">
        <v>700001796</v>
      </c>
      <c r="E58" s="55">
        <v>1567987</v>
      </c>
      <c r="H58" s="51"/>
      <c r="J58" s="52"/>
      <c r="K58" s="52"/>
      <c r="L58" s="52"/>
      <c r="M58" s="52"/>
      <c r="N58" s="52"/>
    </row>
    <row r="59" spans="2:15" s="50" customFormat="1" ht="18" x14ac:dyDescent="0.25">
      <c r="B59" s="56" t="s">
        <v>95</v>
      </c>
      <c r="C59" s="53" t="s">
        <v>108</v>
      </c>
      <c r="D59" s="57">
        <v>700000549</v>
      </c>
      <c r="E59" s="55">
        <v>1425058</v>
      </c>
      <c r="H59" s="51"/>
      <c r="J59" s="52"/>
      <c r="K59" s="52"/>
      <c r="L59" s="52"/>
      <c r="M59" s="52"/>
      <c r="N59" s="52"/>
    </row>
    <row r="60" spans="2:15" s="50" customFormat="1" ht="15.75" x14ac:dyDescent="0.25">
      <c r="B60" s="104"/>
      <c r="C60" s="105"/>
      <c r="D60" s="106"/>
      <c r="E60" s="107"/>
      <c r="H60" s="51"/>
      <c r="J60" s="52"/>
      <c r="K60" s="52"/>
      <c r="L60" s="52"/>
      <c r="M60" s="52"/>
      <c r="N60" s="52"/>
    </row>
    <row r="61" spans="2:15" s="50" customFormat="1" ht="15.75" x14ac:dyDescent="0.25">
      <c r="B61" s="104"/>
      <c r="C61" s="105"/>
      <c r="D61" s="106"/>
      <c r="E61" s="107"/>
      <c r="H61" s="51"/>
      <c r="J61" s="52"/>
      <c r="K61" s="52"/>
      <c r="L61" s="52"/>
      <c r="M61" s="52"/>
      <c r="N61" s="52"/>
    </row>
    <row r="62" spans="2:15" s="50" customFormat="1" ht="15.75" x14ac:dyDescent="0.25">
      <c r="B62" s="104"/>
      <c r="C62" s="105"/>
      <c r="D62" s="106"/>
      <c r="E62" s="107"/>
      <c r="H62" s="51"/>
      <c r="J62" s="52"/>
      <c r="K62" s="52"/>
      <c r="L62" s="52"/>
      <c r="M62" s="52"/>
      <c r="N62" s="52"/>
    </row>
    <row r="63" spans="2:15" s="50" customFormat="1" ht="33.75" x14ac:dyDescent="0.25">
      <c r="B63" s="91" t="s">
        <v>115</v>
      </c>
      <c r="C63" s="91"/>
      <c r="D63" s="91"/>
      <c r="E63" s="91"/>
      <c r="F63" s="91"/>
      <c r="G63" s="91"/>
      <c r="H63" s="91"/>
      <c r="I63" s="91"/>
      <c r="J63" s="91"/>
      <c r="K63" s="91"/>
      <c r="L63" s="91"/>
      <c r="M63" s="91"/>
      <c r="N63" s="91"/>
      <c r="O63" s="92"/>
    </row>
    <row r="64" spans="2:15" s="50" customFormat="1" ht="15.75" x14ac:dyDescent="0.25">
      <c r="B64" s="104"/>
      <c r="C64" s="105"/>
      <c r="D64" s="106"/>
      <c r="E64" s="107"/>
      <c r="H64" s="51"/>
      <c r="J64" s="52"/>
      <c r="K64" s="52"/>
      <c r="L64" s="52"/>
      <c r="M64" s="52"/>
      <c r="N64" s="52"/>
    </row>
    <row r="65" spans="2:14" s="50" customFormat="1" ht="15.75" x14ac:dyDescent="0.25">
      <c r="B65" s="104"/>
      <c r="C65" s="105"/>
      <c r="D65" s="106"/>
      <c r="E65" s="107"/>
      <c r="H65" s="51"/>
      <c r="J65" s="52"/>
      <c r="K65" s="52"/>
      <c r="L65" s="52"/>
      <c r="M65" s="52"/>
      <c r="N65" s="52"/>
    </row>
    <row r="66" spans="2:14" s="50" customFormat="1" ht="26.25" x14ac:dyDescent="0.25">
      <c r="B66" s="74" t="s">
        <v>17</v>
      </c>
      <c r="C66" s="75"/>
      <c r="D66" s="75"/>
      <c r="E66" s="76"/>
      <c r="H66" s="51"/>
      <c r="J66" s="52"/>
      <c r="K66" s="52"/>
      <c r="L66" s="52"/>
      <c r="M66" s="52"/>
      <c r="N66" s="52"/>
    </row>
    <row r="67" spans="2:14" s="50" customFormat="1" ht="26.25" x14ac:dyDescent="0.25">
      <c r="B67" s="5" t="s">
        <v>11</v>
      </c>
      <c r="C67" s="5" t="s">
        <v>10</v>
      </c>
      <c r="D67" s="5" t="s">
        <v>6</v>
      </c>
      <c r="E67" s="5" t="s">
        <v>13</v>
      </c>
      <c r="H67" s="51"/>
      <c r="J67" s="52"/>
      <c r="K67" s="52"/>
      <c r="L67" s="52"/>
      <c r="M67" s="52"/>
      <c r="N67" s="52"/>
    </row>
    <row r="68" spans="2:14" s="50" customFormat="1" ht="15.75" x14ac:dyDescent="0.25">
      <c r="B68" s="108" t="s">
        <v>116</v>
      </c>
      <c r="C68" s="109" t="s">
        <v>117</v>
      </c>
      <c r="D68" s="109" t="s">
        <v>118</v>
      </c>
      <c r="E68" s="109">
        <v>2397900</v>
      </c>
      <c r="H68" s="51"/>
      <c r="J68" s="52"/>
      <c r="K68" s="52"/>
      <c r="L68" s="52"/>
      <c r="M68" s="52"/>
      <c r="N68" s="52"/>
    </row>
    <row r="69" spans="2:14" s="50" customFormat="1" ht="18" x14ac:dyDescent="0.25">
      <c r="B69" s="56" t="s">
        <v>91</v>
      </c>
      <c r="C69" s="53" t="s">
        <v>96</v>
      </c>
      <c r="D69" s="54" t="s">
        <v>56</v>
      </c>
      <c r="E69" s="55">
        <v>1425033</v>
      </c>
      <c r="H69" s="51"/>
      <c r="J69" s="52"/>
      <c r="K69" s="52"/>
      <c r="L69" s="52"/>
      <c r="M69" s="52"/>
      <c r="N69" s="52"/>
    </row>
    <row r="70" spans="2:14" s="50" customFormat="1" ht="18" x14ac:dyDescent="0.25">
      <c r="B70" s="56" t="s">
        <v>91</v>
      </c>
      <c r="C70" s="53" t="s">
        <v>97</v>
      </c>
      <c r="D70" s="54" t="s">
        <v>57</v>
      </c>
      <c r="E70" s="55">
        <v>1425035</v>
      </c>
      <c r="H70" s="51"/>
      <c r="J70" s="52"/>
      <c r="K70" s="52"/>
      <c r="L70" s="52"/>
      <c r="M70" s="52"/>
      <c r="N70" s="52"/>
    </row>
    <row r="71" spans="2:14" s="50" customFormat="1" ht="18" x14ac:dyDescent="0.25">
      <c r="B71" s="56" t="s">
        <v>91</v>
      </c>
      <c r="C71" s="53" t="s">
        <v>98</v>
      </c>
      <c r="D71" s="54" t="s">
        <v>58</v>
      </c>
      <c r="E71" s="55">
        <v>1425038</v>
      </c>
      <c r="H71" s="51"/>
      <c r="J71" s="52"/>
      <c r="K71" s="52"/>
      <c r="L71" s="52"/>
      <c r="M71" s="52"/>
      <c r="N71" s="52"/>
    </row>
    <row r="72" spans="2:14" s="50" customFormat="1" ht="18" x14ac:dyDescent="0.25">
      <c r="B72" s="56" t="s">
        <v>91</v>
      </c>
      <c r="C72" s="53" t="s">
        <v>99</v>
      </c>
      <c r="D72" s="54" t="s">
        <v>59</v>
      </c>
      <c r="E72" s="55">
        <v>1425040</v>
      </c>
      <c r="H72" s="51"/>
      <c r="J72" s="52"/>
      <c r="K72" s="52"/>
      <c r="L72" s="52"/>
      <c r="M72" s="52"/>
      <c r="N72" s="52"/>
    </row>
    <row r="73" spans="2:14" s="50" customFormat="1" ht="18" x14ac:dyDescent="0.25">
      <c r="B73" s="56" t="s">
        <v>91</v>
      </c>
      <c r="C73" s="53" t="s">
        <v>100</v>
      </c>
      <c r="D73" s="54" t="s">
        <v>60</v>
      </c>
      <c r="E73" s="55">
        <v>1425043</v>
      </c>
      <c r="H73" s="51"/>
      <c r="J73" s="52"/>
      <c r="K73" s="52"/>
      <c r="L73" s="52"/>
      <c r="M73" s="52"/>
      <c r="N73" s="52"/>
    </row>
    <row r="74" spans="2:14" s="50" customFormat="1" ht="18" x14ac:dyDescent="0.25">
      <c r="B74" s="56" t="s">
        <v>91</v>
      </c>
      <c r="C74" s="53" t="s">
        <v>101</v>
      </c>
      <c r="D74" s="54" t="s">
        <v>61</v>
      </c>
      <c r="E74" s="55">
        <v>1425046</v>
      </c>
      <c r="H74" s="51"/>
      <c r="J74" s="52"/>
      <c r="K74" s="52"/>
      <c r="L74" s="52"/>
      <c r="M74" s="52"/>
      <c r="N74" s="52"/>
    </row>
    <row r="75" spans="2:14" s="50" customFormat="1" ht="18" x14ac:dyDescent="0.25">
      <c r="B75" s="56" t="s">
        <v>91</v>
      </c>
      <c r="C75" s="53" t="s">
        <v>102</v>
      </c>
      <c r="D75" s="54" t="s">
        <v>62</v>
      </c>
      <c r="E75" s="55">
        <v>1425049</v>
      </c>
      <c r="H75" s="51"/>
      <c r="J75" s="52"/>
      <c r="K75" s="52"/>
      <c r="L75" s="52"/>
      <c r="M75" s="52"/>
      <c r="N75" s="52"/>
    </row>
    <row r="76" spans="2:14" s="50" customFormat="1" ht="18" x14ac:dyDescent="0.25">
      <c r="B76" s="56" t="s">
        <v>91</v>
      </c>
      <c r="C76" s="53" t="s">
        <v>103</v>
      </c>
      <c r="D76" s="54" t="s">
        <v>63</v>
      </c>
      <c r="E76" s="55">
        <v>1425050</v>
      </c>
      <c r="H76" s="51"/>
      <c r="J76" s="52"/>
      <c r="K76" s="52"/>
      <c r="L76" s="52"/>
      <c r="M76" s="52"/>
      <c r="N76" s="52"/>
    </row>
    <row r="77" spans="2:14" s="50" customFormat="1" ht="15.75" x14ac:dyDescent="0.25">
      <c r="B77" s="56" t="s">
        <v>91</v>
      </c>
      <c r="C77" s="53" t="s">
        <v>65</v>
      </c>
      <c r="D77" s="54" t="s">
        <v>64</v>
      </c>
      <c r="E77" s="55">
        <v>1425010</v>
      </c>
      <c r="H77" s="51"/>
      <c r="J77" s="52"/>
      <c r="K77" s="52"/>
      <c r="L77" s="52"/>
      <c r="M77" s="52"/>
      <c r="N77" s="52"/>
    </row>
    <row r="78" spans="2:14" s="50" customFormat="1" ht="15.75" x14ac:dyDescent="0.25">
      <c r="B78" s="56" t="s">
        <v>91</v>
      </c>
      <c r="C78" s="53" t="s">
        <v>67</v>
      </c>
      <c r="D78" s="54" t="s">
        <v>66</v>
      </c>
      <c r="E78" s="55">
        <v>1425016</v>
      </c>
      <c r="H78" s="51"/>
      <c r="J78" s="52"/>
      <c r="K78" s="52"/>
      <c r="L78" s="52"/>
      <c r="M78" s="52"/>
      <c r="N78" s="52"/>
    </row>
    <row r="79" spans="2:14" s="50" customFormat="1" ht="15.75" x14ac:dyDescent="0.25">
      <c r="B79" s="56" t="s">
        <v>91</v>
      </c>
      <c r="C79" s="53" t="s">
        <v>69</v>
      </c>
      <c r="D79" s="54" t="s">
        <v>68</v>
      </c>
      <c r="E79" s="55">
        <v>1425017</v>
      </c>
      <c r="H79" s="51"/>
      <c r="J79" s="52"/>
      <c r="K79" s="52"/>
      <c r="L79" s="52"/>
      <c r="M79" s="52"/>
      <c r="N79" s="52"/>
    </row>
    <row r="80" spans="2:14" s="50" customFormat="1" ht="15.75" x14ac:dyDescent="0.25">
      <c r="B80" s="56" t="s">
        <v>91</v>
      </c>
      <c r="C80" s="53" t="s">
        <v>71</v>
      </c>
      <c r="D80" s="54" t="s">
        <v>70</v>
      </c>
      <c r="E80" s="55">
        <v>1425019</v>
      </c>
      <c r="H80" s="51"/>
      <c r="J80" s="52"/>
      <c r="K80" s="52"/>
      <c r="L80" s="52"/>
      <c r="M80" s="52"/>
      <c r="N80" s="52"/>
    </row>
    <row r="81" spans="1:16" s="50" customFormat="1" ht="15.75" x14ac:dyDescent="0.25">
      <c r="B81" s="56" t="s">
        <v>91</v>
      </c>
      <c r="C81" s="53" t="s">
        <v>73</v>
      </c>
      <c r="D81" s="54" t="s">
        <v>72</v>
      </c>
      <c r="E81" s="55">
        <v>1425022</v>
      </c>
      <c r="H81" s="51"/>
      <c r="J81" s="52"/>
      <c r="K81" s="52"/>
      <c r="L81" s="52"/>
      <c r="M81" s="52"/>
      <c r="N81" s="52"/>
    </row>
    <row r="82" spans="1:16" s="50" customFormat="1" ht="15.75" x14ac:dyDescent="0.25">
      <c r="B82" s="56" t="s">
        <v>91</v>
      </c>
      <c r="C82" s="53" t="s">
        <v>75</v>
      </c>
      <c r="D82" s="54" t="s">
        <v>74</v>
      </c>
      <c r="E82" s="55">
        <v>1425025</v>
      </c>
      <c r="H82" s="51"/>
      <c r="J82" s="52"/>
      <c r="K82" s="52"/>
      <c r="L82" s="52"/>
      <c r="M82" s="52"/>
      <c r="N82" s="52"/>
    </row>
    <row r="83" spans="1:16" s="50" customFormat="1" ht="15.75" x14ac:dyDescent="0.25">
      <c r="B83" s="56" t="s">
        <v>91</v>
      </c>
      <c r="C83" s="53" t="s">
        <v>77</v>
      </c>
      <c r="D83" s="54" t="s">
        <v>76</v>
      </c>
      <c r="E83" s="55">
        <v>1425027</v>
      </c>
      <c r="H83" s="51"/>
      <c r="J83" s="52"/>
      <c r="K83" s="52"/>
      <c r="L83" s="52"/>
      <c r="M83" s="52"/>
      <c r="N83" s="52"/>
    </row>
    <row r="84" spans="1:16" s="50" customFormat="1" ht="15.75" x14ac:dyDescent="0.25">
      <c r="B84" s="56" t="s">
        <v>91</v>
      </c>
      <c r="C84" s="53" t="s">
        <v>79</v>
      </c>
      <c r="D84" s="54" t="s">
        <v>78</v>
      </c>
      <c r="E84" s="55">
        <v>1425029</v>
      </c>
      <c r="H84" s="51"/>
      <c r="J84" s="52"/>
      <c r="K84" s="52"/>
      <c r="L84" s="52"/>
      <c r="M84" s="52"/>
      <c r="N84" s="52"/>
    </row>
    <row r="85" spans="1:16" s="50" customFormat="1" ht="18" x14ac:dyDescent="0.25">
      <c r="B85" s="56" t="s">
        <v>92</v>
      </c>
      <c r="C85" s="53" t="s">
        <v>104</v>
      </c>
      <c r="D85" s="54" t="s">
        <v>80</v>
      </c>
      <c r="E85" s="55">
        <v>1425051</v>
      </c>
      <c r="H85" s="51"/>
      <c r="J85" s="52"/>
      <c r="K85" s="52"/>
      <c r="L85" s="52"/>
      <c r="M85" s="52"/>
      <c r="N85" s="52"/>
    </row>
    <row r="86" spans="1:16" s="50" customFormat="1" ht="18" x14ac:dyDescent="0.25">
      <c r="B86" s="56" t="s">
        <v>92</v>
      </c>
      <c r="C86" s="53" t="s">
        <v>105</v>
      </c>
      <c r="D86" s="54" t="s">
        <v>81</v>
      </c>
      <c r="E86" s="55">
        <v>1425053</v>
      </c>
      <c r="H86" s="51"/>
      <c r="J86" s="52"/>
      <c r="K86" s="52"/>
      <c r="L86" s="52"/>
      <c r="M86" s="52"/>
      <c r="N86" s="52"/>
    </row>
    <row r="87" spans="1:16" s="50" customFormat="1" ht="15.75" x14ac:dyDescent="0.25">
      <c r="B87" s="56" t="s">
        <v>92</v>
      </c>
      <c r="C87" s="53" t="s">
        <v>83</v>
      </c>
      <c r="D87" s="54" t="s">
        <v>82</v>
      </c>
      <c r="E87" s="55">
        <v>1425055</v>
      </c>
      <c r="H87" s="51"/>
      <c r="J87" s="52"/>
      <c r="K87" s="52"/>
      <c r="L87" s="52"/>
      <c r="M87" s="52"/>
      <c r="N87" s="52"/>
    </row>
    <row r="88" spans="1:16" s="50" customFormat="1" ht="15.75" x14ac:dyDescent="0.25">
      <c r="B88" s="56" t="s">
        <v>92</v>
      </c>
      <c r="C88" s="53" t="s">
        <v>85</v>
      </c>
      <c r="D88" s="54" t="s">
        <v>84</v>
      </c>
      <c r="E88" s="55">
        <v>1425054</v>
      </c>
      <c r="H88" s="51"/>
      <c r="J88" s="52"/>
      <c r="K88" s="52"/>
      <c r="L88" s="52"/>
      <c r="M88" s="52"/>
      <c r="N88" s="52"/>
    </row>
    <row r="89" spans="1:16" s="50" customFormat="1" ht="18" x14ac:dyDescent="0.25">
      <c r="B89" s="56" t="s">
        <v>93</v>
      </c>
      <c r="C89" s="53" t="s">
        <v>106</v>
      </c>
      <c r="D89" s="57">
        <v>700001181</v>
      </c>
      <c r="E89" s="55">
        <v>1425056</v>
      </c>
      <c r="H89" s="51"/>
      <c r="J89" s="52"/>
      <c r="K89" s="52"/>
      <c r="L89" s="52"/>
      <c r="M89" s="52"/>
      <c r="N89" s="52"/>
    </row>
    <row r="90" spans="1:16" s="50" customFormat="1" ht="18" x14ac:dyDescent="0.25">
      <c r="B90" s="56" t="s">
        <v>94</v>
      </c>
      <c r="C90" s="53" t="s">
        <v>107</v>
      </c>
      <c r="D90" s="57">
        <v>700001796</v>
      </c>
      <c r="E90" s="55">
        <v>1567987</v>
      </c>
      <c r="H90" s="51"/>
      <c r="J90" s="52"/>
      <c r="K90" s="52"/>
      <c r="L90" s="52"/>
      <c r="M90" s="52"/>
      <c r="N90" s="52"/>
    </row>
    <row r="91" spans="1:16" s="50" customFormat="1" ht="18" x14ac:dyDescent="0.25">
      <c r="B91" s="56" t="s">
        <v>95</v>
      </c>
      <c r="C91" s="53" t="s">
        <v>108</v>
      </c>
      <c r="D91" s="57">
        <v>700000549</v>
      </c>
      <c r="E91" s="55">
        <v>1425058</v>
      </c>
      <c r="H91" s="51"/>
      <c r="J91" s="52"/>
      <c r="K91" s="52"/>
      <c r="L91" s="52"/>
      <c r="M91" s="52"/>
      <c r="N91" s="52"/>
    </row>
    <row r="92" spans="1:16" s="50" customFormat="1" ht="15.75" x14ac:dyDescent="0.25">
      <c r="B92" s="104"/>
      <c r="C92" s="105"/>
      <c r="D92" s="106"/>
      <c r="E92" s="107"/>
      <c r="H92" s="51"/>
      <c r="J92" s="52"/>
      <c r="K92" s="52"/>
      <c r="L92" s="52"/>
      <c r="M92" s="52"/>
      <c r="N92" s="52"/>
    </row>
    <row r="93" spans="1:16" s="50" customFormat="1" ht="15.75" x14ac:dyDescent="0.25">
      <c r="B93" s="104"/>
      <c r="C93" s="105"/>
      <c r="D93" s="106"/>
      <c r="E93" s="107"/>
      <c r="H93" s="51"/>
      <c r="J93" s="52"/>
      <c r="K93" s="52"/>
      <c r="L93" s="52"/>
      <c r="M93" s="52"/>
      <c r="N93" s="52"/>
    </row>
    <row r="94" spans="1:16" x14ac:dyDescent="0.2">
      <c r="P94" s="2"/>
    </row>
    <row r="95" spans="1:16" x14ac:dyDescent="0.2">
      <c r="P95" s="2"/>
    </row>
    <row r="96" spans="1:16" s="10" customFormat="1" ht="52.7" customHeight="1" x14ac:dyDescent="0.3">
      <c r="A96" s="70" t="s">
        <v>28</v>
      </c>
      <c r="B96" s="70"/>
      <c r="C96" s="70"/>
      <c r="D96" s="70"/>
      <c r="E96" s="70"/>
      <c r="F96" s="70"/>
      <c r="G96" s="70"/>
      <c r="H96" s="70"/>
      <c r="I96" s="70"/>
      <c r="J96" s="70"/>
      <c r="K96" s="70"/>
      <c r="L96" s="70"/>
      <c r="M96" s="70"/>
    </row>
    <row r="97" spans="1:16" s="10" customFormat="1" ht="56.25" customHeight="1" x14ac:dyDescent="0.3">
      <c r="A97" s="71" t="s">
        <v>31</v>
      </c>
      <c r="B97" s="71"/>
      <c r="C97" s="71"/>
      <c r="D97" s="71"/>
      <c r="E97" s="71"/>
      <c r="F97" s="71"/>
      <c r="G97" s="71"/>
      <c r="H97" s="71"/>
      <c r="I97" s="71"/>
      <c r="J97" s="71"/>
      <c r="K97" s="71"/>
      <c r="L97" s="71"/>
      <c r="M97" s="71"/>
    </row>
    <row r="98" spans="1:16" customFormat="1" ht="26.25" x14ac:dyDescent="0.4">
      <c r="A98" s="12"/>
      <c r="B98" s="12"/>
      <c r="C98" s="12"/>
      <c r="D98" s="12"/>
      <c r="E98" s="12"/>
      <c r="F98" s="12"/>
      <c r="G98" s="12"/>
      <c r="H98" s="12"/>
      <c r="I98" s="12"/>
      <c r="J98" s="12"/>
      <c r="K98" s="12"/>
      <c r="L98" s="12"/>
      <c r="M98" s="12"/>
    </row>
    <row r="99" spans="1:16" customFormat="1" ht="41.25" customHeight="1" x14ac:dyDescent="0.25">
      <c r="A99" s="72" t="s">
        <v>30</v>
      </c>
      <c r="B99" s="73"/>
      <c r="C99" s="73"/>
      <c r="D99" s="73"/>
      <c r="E99" s="73"/>
      <c r="F99" s="73"/>
      <c r="G99" s="73"/>
      <c r="H99" s="73"/>
      <c r="I99" s="73"/>
      <c r="J99" s="73"/>
      <c r="K99" s="73"/>
      <c r="L99" s="73"/>
      <c r="M99" s="73"/>
    </row>
    <row r="100" spans="1:16" ht="15.75" x14ac:dyDescent="0.25">
      <c r="C100" s="58" t="s">
        <v>48</v>
      </c>
      <c r="D100" s="49"/>
      <c r="E100" s="58" t="s">
        <v>52</v>
      </c>
      <c r="P100" s="2"/>
    </row>
    <row r="101" spans="1:16" ht="15.75" x14ac:dyDescent="0.25">
      <c r="C101" s="58" t="s">
        <v>49</v>
      </c>
      <c r="D101" s="49"/>
      <c r="E101" s="58" t="s">
        <v>53</v>
      </c>
      <c r="P101" s="2"/>
    </row>
    <row r="102" spans="1:16" ht="15.75" x14ac:dyDescent="0.25">
      <c r="C102" s="58" t="s">
        <v>50</v>
      </c>
      <c r="D102" s="49"/>
      <c r="E102" s="58" t="s">
        <v>54</v>
      </c>
    </row>
    <row r="103" spans="1:16" ht="15.75" x14ac:dyDescent="0.25">
      <c r="C103" s="58" t="s">
        <v>51</v>
      </c>
      <c r="D103" s="49"/>
      <c r="E103" s="58" t="s">
        <v>55</v>
      </c>
    </row>
    <row r="104" spans="1:16" x14ac:dyDescent="0.2">
      <c r="C104" s="17"/>
      <c r="E104" s="17"/>
    </row>
  </sheetData>
  <mergeCells count="49">
    <mergeCell ref="B63:O63"/>
    <mergeCell ref="B66:E66"/>
    <mergeCell ref="A21:A22"/>
    <mergeCell ref="B21:B22"/>
    <mergeCell ref="C21:C22"/>
    <mergeCell ref="H21:H22"/>
    <mergeCell ref="I21:I22"/>
    <mergeCell ref="J21:J22"/>
    <mergeCell ref="K21:K22"/>
    <mergeCell ref="L21:L22"/>
    <mergeCell ref="N21:N22"/>
    <mergeCell ref="A15:N15"/>
    <mergeCell ref="A17:A18"/>
    <mergeCell ref="B17:B18"/>
    <mergeCell ref="C17:C18"/>
    <mergeCell ref="H17:H18"/>
    <mergeCell ref="I17:I18"/>
    <mergeCell ref="J17:J18"/>
    <mergeCell ref="K17:K18"/>
    <mergeCell ref="L17:L18"/>
    <mergeCell ref="N17:N18"/>
    <mergeCell ref="A1:F1"/>
    <mergeCell ref="A96:M96"/>
    <mergeCell ref="A97:M97"/>
    <mergeCell ref="A99:M99"/>
    <mergeCell ref="B33:E33"/>
    <mergeCell ref="H23:K23"/>
    <mergeCell ref="A25:N25"/>
    <mergeCell ref="B31:K31"/>
    <mergeCell ref="B27:K27"/>
    <mergeCell ref="A4:E5"/>
    <mergeCell ref="B8:B9"/>
    <mergeCell ref="C8:C9"/>
    <mergeCell ref="H8:H9"/>
    <mergeCell ref="I8:I9"/>
    <mergeCell ref="J8:J9"/>
    <mergeCell ref="A8:A9"/>
    <mergeCell ref="K8:K9"/>
    <mergeCell ref="L8:L9"/>
    <mergeCell ref="N8:N9"/>
    <mergeCell ref="B13:B14"/>
    <mergeCell ref="C13:C14"/>
    <mergeCell ref="L13:L14"/>
    <mergeCell ref="N13:N14"/>
    <mergeCell ref="A13:A14"/>
    <mergeCell ref="H13:H14"/>
    <mergeCell ref="I13:I14"/>
    <mergeCell ref="J13:J14"/>
    <mergeCell ref="K13:K14"/>
  </mergeCells>
  <printOptions horizontalCentered="1"/>
  <pageMargins left="0.17" right="0.17" top="0.23622047244094491" bottom="0.15748031496062992" header="0.11811023622047245" footer="0.11811023622047245"/>
  <pageSetup paperSize="8" scale="32" orientation="landscape" r:id="rId1"/>
  <headerFooter>
    <oddFooter>&amp;C&amp;F-&amp;A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C6EE1CE21820045B3B345D5DC08827D" ma:contentTypeVersion="21" ma:contentTypeDescription="Creare un nuovo documento." ma:contentTypeScope="" ma:versionID="dc77edbb2957d54ce95d7dd0daae947d">
  <xsd:schema xmlns:xsd="http://www.w3.org/2001/XMLSchema" xmlns:xs="http://www.w3.org/2001/XMLSchema" xmlns:p="http://schemas.microsoft.com/office/2006/metadata/properties" xmlns:ns1="http://schemas.microsoft.com/sharepoint/v3" xmlns:ns2="bbe5474d-4d26-4ab9-87e3-c1ed7d7e6f6c" xmlns:ns3="2b1b05d9-11ec-4344-a18a-f87e8d576b2a" targetNamespace="http://schemas.microsoft.com/office/2006/metadata/properties" ma:root="true" ma:fieldsID="7035c6865a568a3ec19a861f59f9ccb6" ns1:_="" ns2:_="" ns3:_="">
    <xsd:import namespace="http://schemas.microsoft.com/sharepoint/v3"/>
    <xsd:import namespace="bbe5474d-4d26-4ab9-87e3-c1ed7d7e6f6c"/>
    <xsd:import namespace="2b1b05d9-11ec-4344-a18a-f87e8d576b2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Proprietà criteri di conformità unificati" ma:hidden="true" ma:internalName="_ip_UnifiedCompliancePolicyProperties">
      <xsd:simpleType>
        <xsd:restriction base="dms:Note"/>
      </xsd:simpleType>
    </xsd:element>
    <xsd:element name="_ip_UnifiedCompliancePolicyUIAction" ma:index="28" nillable="true" ma:displayName="Azione interfaccia utente criteri di conformità unificati"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be5474d-4d26-4ab9-87e3-c1ed7d7e6f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Tag immagine" ma:readOnly="false" ma:fieldId="{5cf76f15-5ced-4ddc-b409-7134ff3c332f}" ma:taxonomyMulti="true" ma:sspId="6685bf89-e684-4685-859e-9ab09d0b3a27"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1b05d9-11ec-4344-a18a-f87e8d576b2a" elementFormDefault="qualified">
    <xsd:import namespace="http://schemas.microsoft.com/office/2006/documentManagement/types"/>
    <xsd:import namespace="http://schemas.microsoft.com/office/infopath/2007/PartnerControls"/>
    <xsd:element name="SharedWithUsers" ma:index="14"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Condiviso con dettagli" ma:internalName="SharedWithDetails" ma:readOnly="true">
      <xsd:simpleType>
        <xsd:restriction base="dms:Note">
          <xsd:maxLength value="255"/>
        </xsd:restriction>
      </xsd:simpleType>
    </xsd:element>
    <xsd:element name="TaxCatchAll" ma:index="22" nillable="true" ma:displayName="Taxonomy Catch All Column" ma:hidden="true" ma:list="{a5664110-18ae-4f96-8d8d-e57168f07f3e}" ma:internalName="TaxCatchAll" ma:showField="CatchAllData" ma:web="2b1b05d9-11ec-4344-a18a-f87e8d576b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b1b05d9-11ec-4344-a18a-f87e8d576b2a" xsi:nil="true"/>
    <lcf76f155ced4ddcb4097134ff3c332f xmlns="bbe5474d-4d26-4ab9-87e3-c1ed7d7e6f6c">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30CF7988-247F-4BE7-A9CD-00652D5E0A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be5474d-4d26-4ab9-87e3-c1ed7d7e6f6c"/>
    <ds:schemaRef ds:uri="2b1b05d9-11ec-4344-a18a-f87e8d576b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C1717EA-FDBA-40BC-9A4B-33DF0A1D8D1C}">
  <ds:schemaRefs>
    <ds:schemaRef ds:uri="http://schemas.microsoft.com/sharepoint/v3/contenttype/forms"/>
  </ds:schemaRefs>
</ds:datastoreItem>
</file>

<file path=customXml/itemProps3.xml><?xml version="1.0" encoding="utf-8"?>
<ds:datastoreItem xmlns:ds="http://schemas.openxmlformats.org/officeDocument/2006/customXml" ds:itemID="{364ED57B-2879-4AD3-BE40-DABECDD1EC2E}">
  <ds:schemaRefs>
    <ds:schemaRef ds:uri="http://schemas.microsoft.com/office/2006/metadata/properties"/>
    <ds:schemaRef ds:uri="http://schemas.microsoft.com/office/infopath/2007/PartnerControls"/>
    <ds:schemaRef ds:uri="2b1b05d9-11ec-4344-a18a-f87e8d576b2a"/>
    <ds:schemaRef ds:uri="bbe5474d-4d26-4ab9-87e3-c1ed7d7e6f6c"/>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Lotto 1</vt:lpstr>
      <vt:lpstr>'Lotto 1'!Area_stampa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Gabriella Orlando</dc:creator>
  <cp:lastModifiedBy>Giulia Inzani</cp:lastModifiedBy>
  <cp:lastPrinted>2022-12-23T17:11:03Z</cp:lastPrinted>
  <dcterms:created xsi:type="dcterms:W3CDTF">2021-12-10T09:32:12Z</dcterms:created>
  <dcterms:modified xsi:type="dcterms:W3CDTF">2026-06-04T10:58:30Z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0x010100DC6EE1CE21820045B3B345D5DC08827D</vt:lpwstr>
  </property>
  <property fmtid="{D5CDD505-2E9C-101B-9397-08002B2CF9AE}" pid="3" name="MediaServiceImageTags">
    <vt:lpwstr/>
  </property>
</Properties>
</file>