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https://medtronicemea-my.sharepoint.com/personal/mourim4_medtronic_com/Documents/Desktop/Instinct/"/>
    </mc:Choice>
  </mc:AlternateContent>
  <xr:revisionPtr revIDLastSave="4" documentId="8_{4167C730-62D6-49F6-8E73-B1DD48E0014D}" xr6:coauthVersionLast="47" xr6:coauthVersionMax="47" xr10:uidLastSave="{CA83820B-63CB-4A5E-B4DE-EDB086A55FEC}"/>
  <bookViews>
    <workbookView xWindow="-120" yWindow="-16320" windowWidth="29040" windowHeight="15720" xr2:uid="{00000000-000D-0000-FFFF-FFFF00000000}"/>
  </bookViews>
  <sheets>
    <sheet name="Lotto 1" sheetId="4" r:id="rId1"/>
    <sheet name="Foglio1" sheetId="8" r:id="rId2"/>
  </sheets>
  <definedNames>
    <definedName name="_xlnm.Print_Area" localSheetId="0">'Lotto 1'!$A$1:$N$96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87" i="4" l="1"/>
  <c r="D83" i="4"/>
  <c r="D79" i="4"/>
  <c r="D75" i="4"/>
  <c r="F21" i="4" l="1"/>
  <c r="K8" i="4"/>
  <c r="L21" i="4"/>
  <c r="N8" i="4" l="1"/>
  <c r="N12" i="4"/>
  <c r="K12" i="4"/>
  <c r="L12" i="4" s="1"/>
  <c r="L8" i="4"/>
  <c r="L14" i="4" l="1"/>
  <c r="N14" i="4"/>
</calcChain>
</file>

<file path=xl/sharedStrings.xml><?xml version="1.0" encoding="utf-8"?>
<sst xmlns="http://schemas.openxmlformats.org/spreadsheetml/2006/main" count="281" uniqueCount="176">
  <si>
    <t>GARA 75-2022 - Gara regionale centralizzata finalizzata alla stipula di accordi quadro per l'affidamento della fornitura in service di microinfusori di insulina, sistemi di monitoraggio continuo della glicemia (CGM), sistemi flash di monitoraggio della glicemia (FGM) con allarmi, e relativo materiale di consumo, occorrenti ai pazienti diabetico delle Aziende sanitarie della Regione Piemonte</t>
  </si>
  <si>
    <t xml:space="preserve"> Modello_“Offerta economica lotto per lotto” </t>
  </si>
  <si>
    <t>Medtronic Italia S.p.A</t>
  </si>
  <si>
    <t>A</t>
  </si>
  <si>
    <t>BASE D'ASTA</t>
  </si>
  <si>
    <t>B</t>
  </si>
  <si>
    <t>C = ( B x 12 )</t>
  </si>
  <si>
    <t>1 = ( A x C )</t>
  </si>
  <si>
    <t>LOTTO</t>
  </si>
  <si>
    <t>DESCRIZIONE</t>
  </si>
  <si>
    <t xml:space="preserve">DITTA OFFERENTE </t>
  </si>
  <si>
    <t>DITTA PRODUTTRICE</t>
  </si>
  <si>
    <t xml:space="preserve">NOME COMMERCIALE </t>
  </si>
  <si>
    <t>CODICE PRODOTTO</t>
  </si>
  <si>
    <t>CODICE  RDM</t>
  </si>
  <si>
    <t>QUANTITÀ PRESUNTA PAZIENTI
ANNO</t>
  </si>
  <si>
    <t xml:space="preserve">canone di noleggio 
a paziente
mensile 
(iva esclusa) </t>
  </si>
  <si>
    <t>CANONE DI NOLEGGIO 
A PAZIENTE
MENSILE
 OFFERTO
(iva esclusa) 
(2 cifre decimali)</t>
  </si>
  <si>
    <t>CANONE DI NOLEGGIO 
A PAZIENTE
ANNUO
 OFFERTO
(iva esclusa) 
(2 cifre decimali)</t>
  </si>
  <si>
    <t>IMPORTO TOTALE 
 CANONI ANNUI 
 OFFERTO 
(iva esclusa) 
(2 cifre decimali)</t>
  </si>
  <si>
    <t>note</t>
  </si>
  <si>
    <t xml:space="preserve">IMPORTO TOTALE  
 CANONI ANNUI
(iva esclusa)  </t>
  </si>
  <si>
    <t>1.a)</t>
  </si>
  <si>
    <t xml:space="preserve">Microinfusore per insulina con catetere integrato a monitoraggio glicemico continuo, con algoritmo di controllo automatico dell’erogazione di insulina (sistema ad ansa chiusa ibrida avanzato AHCL). Il Sistema MiniMed™ 780G si avvale del più recente e innovativo sistema di monitoraggio continuo del glucosio (CGM) costituito dal sensore Instinct, un sensore all-in-one con trasmettitore integrato. 
- con materiale di consumo che preveda il cambio di set infusionale e serbatoio ogni 3 o più giorni
</t>
  </si>
  <si>
    <t>Medtronic MiniMed</t>
  </si>
  <si>
    <t>Sistema MiniMed™ 780G con Instinct</t>
  </si>
  <si>
    <t>Codice di fatturazione OLU8-MHCL5 comprende
BNIT780G (comprende: MiniMed 780G ((MMT-1896WWA - RDM: 1993983 - CND: Z120402160103), Accu-Chek Guide Link (08116083016M - RDM: 1764669 – CND: W0201060102)</t>
  </si>
  <si>
    <t>1993983 (RDM del microinfusore)</t>
  </si>
  <si>
    <t>2 = ( A x C )</t>
  </si>
  <si>
    <t>CANONE DI NOLEGGIO A PAZIENTE
ANNUO
 OFFERTO
(iva esclusa) 
(2 cifre decimali)</t>
  </si>
  <si>
    <t>1.b)</t>
  </si>
  <si>
    <t xml:space="preserve">Microinfusore per insulina con catetere integrato a monitoraggio glicemico continuo, con algoritmo di controllo automatico dell’erogazione di insulina (sistema ad ansa chiusa ibrida avanzato AHCL). Il Sistema MiniMed™ 780G si avvale del più recente e innovativo sistema di monitoraggio continuo del glucosio (CGM)  costituito dal sensore Instinct, un sensore all-in-one con trasmettitore integrato. 
- con materiale di consumo che preveda il cambio di set infusionale e serbatoio ogni 3 o più giorni
</t>
  </si>
  <si>
    <t>Affianca per nuovi pazienti codice BNIT780G4</t>
  </si>
  <si>
    <t>IMPORTO TOTALE COMPLESSIVO ANNUO OFFERTO DEL LOTTO IVA ESCLUSA  (1) + (2) 
RILEVANTE AI FINI DELLA COMPARAZIONE DELLE OFFERTE ECONOMICHE E  ATTRIBUZIONE DEL PUNTEGGIO ECONOMICO :</t>
  </si>
  <si>
    <t>*****************************************************************</t>
  </si>
  <si>
    <t xml:space="preserve">OFFERTA PER IL SOLO MATERIALE DI CONSUMO (rif. art. 3 Capitolato) : </t>
  </si>
  <si>
    <t>B1</t>
  </si>
  <si>
    <r>
      <t xml:space="preserve">MATERIALE DI CONSUMO che preveda il cambio di set infusionale e serbatoio ogni </t>
    </r>
    <r>
      <rPr>
        <b/>
        <sz val="22"/>
        <color rgb="FF0000FF"/>
        <rFont val="Calibri"/>
        <family val="2"/>
      </rPr>
      <t>3 o più giorni</t>
    </r>
    <r>
      <rPr>
        <b/>
        <sz val="22"/>
        <rFont val="Calibri"/>
        <family val="2"/>
      </rPr>
      <t xml:space="preserve"> codice di fatturazione: ADU8-MHCLCON</t>
    </r>
  </si>
  <si>
    <t xml:space="preserve">Medtronic MiniMed; Unomedical A/S </t>
  </si>
  <si>
    <r>
      <t>MATERIALE DI CONSUMO che preveda il cambio di set infusionale e serbatoio ogni</t>
    </r>
    <r>
      <rPr>
        <b/>
        <sz val="22"/>
        <color rgb="FF0000FF"/>
        <rFont val="Calibri"/>
        <family val="2"/>
      </rPr>
      <t xml:space="preserve"> 2 giorni</t>
    </r>
    <r>
      <rPr>
        <b/>
        <sz val="22"/>
        <rFont val="Calibri"/>
        <family val="2"/>
      </rPr>
      <t xml:space="preserve"> codice di fatturazione: ADU8-MHCLCON2D</t>
    </r>
  </si>
  <si>
    <r>
      <t xml:space="preserve">N.B.  I canoni di noleggio a paziente/mensile offerti ( B1 )   relativamente al solo materiale di consumo da fornire  devono essere inferiori almeno del </t>
    </r>
    <r>
      <rPr>
        <b/>
        <sz val="22"/>
        <color rgb="FFFF0000"/>
        <rFont val="Calibri"/>
        <family val="2"/>
      </rPr>
      <t>11 %</t>
    </r>
    <r>
      <rPr>
        <b/>
        <sz val="20"/>
        <color rgb="FFFF0000"/>
        <rFont val="Calibri"/>
        <family val="2"/>
      </rPr>
      <t xml:space="preserve">   rispetto all’offerta relativa al dispositivo comprensivo del materiale di consumo (B) </t>
    </r>
  </si>
  <si>
    <t xml:space="preserve">Dettaglio  Materiale di consumo </t>
  </si>
  <si>
    <t xml:space="preserve">Descrizione </t>
  </si>
  <si>
    <t xml:space="preserve">Nome commerciale </t>
  </si>
  <si>
    <t>CODICE RDM</t>
  </si>
  <si>
    <t xml:space="preserve"> Note</t>
  </si>
  <si>
    <t>Sensore Instinct™</t>
  </si>
  <si>
    <t>Sensore Instinct™ sensore all-in-one</t>
  </si>
  <si>
    <t>78953-01</t>
  </si>
  <si>
    <t>Affianca per ampliamento di gamma il codice MMT-7040C1 e MMT-5120C1</t>
  </si>
  <si>
    <t>Sensore Simplera Sync™</t>
  </si>
  <si>
    <t>Sensore Simplera Sync™  sensore all-in-one (trasmettitore integrato)</t>
  </si>
  <si>
    <t>MMT-5120C1</t>
  </si>
  <si>
    <t>2612977/R</t>
  </si>
  <si>
    <t>Kit trasmettitore Guardian 4</t>
  </si>
  <si>
    <t>MMT-7840W1</t>
  </si>
  <si>
    <t xml:space="preserve"> </t>
  </si>
  <si>
    <t>Sensore Guardian 4</t>
  </si>
  <si>
    <t>MMT-7040C1</t>
  </si>
  <si>
    <t>Serbatoio MiniMed reservoir da 3 ml</t>
  </si>
  <si>
    <t>Serbatoio MiniMed reservoir</t>
  </si>
  <si>
    <t>MMT-332A</t>
  </si>
  <si>
    <t>Serbatoio MiniMed reservoir da 1,8 ml</t>
  </si>
  <si>
    <t>MMT-326A</t>
  </si>
  <si>
    <t xml:space="preserve">Serbatoio Medtronic Extended da 3 ml </t>
  </si>
  <si>
    <t>Serbatoio Medtronic Extended</t>
  </si>
  <si>
    <t>MMT-342</t>
  </si>
  <si>
    <t>Medtronic Extended con cannula verticale da 6 mm, catetere 60</t>
  </si>
  <si>
    <t>Set di infusione Medtronic Extended</t>
  </si>
  <si>
    <t>MMT-431A</t>
  </si>
  <si>
    <t>Medtronic Extended con cannula verticale da 6 mm, catetere 80</t>
  </si>
  <si>
    <t>MMT-432A</t>
  </si>
  <si>
    <t>Medtronic Extended con cannula verticale da 9 mm, catetere 60</t>
  </si>
  <si>
    <t>MMT-441A</t>
  </si>
  <si>
    <t>Medtronic Extended con cannula verticale da 9 mm, catetere 80</t>
  </si>
  <si>
    <t>MMT-442A</t>
  </si>
  <si>
    <t>MINIMED MIO ADVANCE con cannula verticale 6 mm, catetere 60 cm</t>
  </si>
  <si>
    <t>Set di infusione MiniMed Mio Advance</t>
  </si>
  <si>
    <t>MMT-242A</t>
  </si>
  <si>
    <t>MINIMED MIO ADVANCE con cannula verticale 6 mm, catetere 110 cm</t>
  </si>
  <si>
    <t>MMT-213A</t>
  </si>
  <si>
    <t>MINIMED MIO ADVANCE con cannula verticale 9 mm, catetere 60 cm</t>
  </si>
  <si>
    <t>MMT-243A</t>
  </si>
  <si>
    <t>MINIMED MIO ADVANCE con cannula verticale 9 mm, catetere 110 cm</t>
  </si>
  <si>
    <t>MMT-244A</t>
  </si>
  <si>
    <t>MINIMED MIO 30 con cannula obliqua 13 mm, catetere 60 cm</t>
  </si>
  <si>
    <t>Set di infusione MiniMed Mio 30</t>
  </si>
  <si>
    <t>MMT-905A</t>
  </si>
  <si>
    <t>MINIMED MIO 30 con cannula obliqua 13 mm, catetere 110 cm</t>
  </si>
  <si>
    <t>MMT-906A</t>
  </si>
  <si>
    <t>MINIMED QUICK-SET con cannula verticale da 6 mm, catetere 45 cm</t>
  </si>
  <si>
    <t>Set di infusione MiniMed Quick-Set</t>
  </si>
  <si>
    <t>MMT-394A</t>
  </si>
  <si>
    <t>MINIMED QUICK-SET con cannula verticale da 6 mm, catetere 60 cm</t>
  </si>
  <si>
    <t>MMT-399A</t>
  </si>
  <si>
    <t>MINIMED QUICK-SET con cannula verticale da 6 mm, catetere 80 cm</t>
  </si>
  <si>
    <t>MMT-387A</t>
  </si>
  <si>
    <t>MINIMED QUICK-SET con cannula verticale da 6 mm, catetere 110 cm</t>
  </si>
  <si>
    <t>MMT-398A</t>
  </si>
  <si>
    <t>MINIMED QUICK-SET con cannula verticale da 9 mm, catetere 60 cm</t>
  </si>
  <si>
    <t>MMT-397A</t>
  </si>
  <si>
    <t>MINIMED QUICK-SET con cannula verticale da 9 mm, catetere 80 cm</t>
  </si>
  <si>
    <t>MMT-386A</t>
  </si>
  <si>
    <t>MINIMED QUICK-SET con cannula verticale da 9 mm, catetere 110 cm</t>
  </si>
  <si>
    <t>MMT-396A</t>
  </si>
  <si>
    <t>Insertore Quick-serter per set di infusione MiniMed Quick-Set</t>
  </si>
  <si>
    <t>Insertore Quick-serter</t>
  </si>
  <si>
    <t>MMT-305QS</t>
  </si>
  <si>
    <t>MINIMED SILHOUETTE con cannula obliqua da 13 mm, catetere 45 cm</t>
  </si>
  <si>
    <t>Set di infusione MiniMed Silhouette</t>
  </si>
  <si>
    <t>MMT-368A</t>
  </si>
  <si>
    <t>MINIMED SILHOUETTE con cannula obliqua da 13 mm, catetere 60 cm</t>
  </si>
  <si>
    <t>MMT-381A</t>
  </si>
  <si>
    <t>MINIMED SILHOUETTE con cannula obliqua da 13 mm, catetere 80 cm</t>
  </si>
  <si>
    <t>MMT-383A</t>
  </si>
  <si>
    <t>MINIMED SILHOUETTE con cannula obliqua da 13 mm, catetere 110 cm</t>
  </si>
  <si>
    <t>MMT-382A</t>
  </si>
  <si>
    <t>MINIMED SILHOUETTE con cannula obliqua da 17 mm, catetere 60 cm</t>
  </si>
  <si>
    <t>MMT-378A</t>
  </si>
  <si>
    <t>MINIMED SILHOUETTE con cannula obliqua da 17 mm, catetere 80 cm</t>
  </si>
  <si>
    <t>MMT-384A</t>
  </si>
  <si>
    <t>MINIMED SILHOUETTE con cannula obliqua da 17 mm, catetere 110 cm</t>
  </si>
  <si>
    <t>MMT-377A</t>
  </si>
  <si>
    <t>Insertore Sil-serter per set di infusione MiniMed Silhouette</t>
  </si>
  <si>
    <t>Insertore Sil-serter</t>
  </si>
  <si>
    <t>MMT-385</t>
  </si>
  <si>
    <t>MINIMED SURE-T con ago verticale da 6 mm, catetere 45 cm</t>
  </si>
  <si>
    <t>Set di infusione MiniMed Sure-T</t>
  </si>
  <si>
    <t>MMT-862A</t>
  </si>
  <si>
    <t>MINIMED SURE-T con ago verticale  da 6 mm, catetere 60 cm</t>
  </si>
  <si>
    <t>MMT-864A</t>
  </si>
  <si>
    <t>MINIMED SURE-T con ago verticale da 6 mm, catetere 80 cm</t>
  </si>
  <si>
    <t>MMT-866A</t>
  </si>
  <si>
    <t>MINIMED SURE-T con ago verticale da 8 mm, catetere 60 cm</t>
  </si>
  <si>
    <t>MMT-874A</t>
  </si>
  <si>
    <t>MINIMED SURE-T con ago verticale da 8 mm, catetere 80 cm</t>
  </si>
  <si>
    <t>MMT-876A</t>
  </si>
  <si>
    <t>MINIMED SURE-T con ago verticale da 10 mm, catetere 60 cm</t>
  </si>
  <si>
    <t>MMT-884A</t>
  </si>
  <si>
    <t>MINIMED SURE-T con ago verticale da 10 mm, catetere 80 cm</t>
  </si>
  <si>
    <t>MMT-886A</t>
  </si>
  <si>
    <t>Batterie Energizere AA</t>
  </si>
  <si>
    <t>ACC-LR6</t>
  </si>
  <si>
    <t>n.a</t>
  </si>
  <si>
    <t>* Se necessario, aggiungere/eliminare  righe</t>
  </si>
  <si>
    <t xml:space="preserve">Al fine di ottemperare alla normativa attualmente vigente, indicare separatemente 
L’importo del canone mensile attribuibile al servizio e l’importo del canone mensile attribuibile ai dispositivi </t>
  </si>
  <si>
    <t>NB: LA QUOTA ATTRIBUIBILE ALLA FORNITURA DEI DISPOSITIVI MEDICI (A) + LA QUOTA ATTRIBUIBILE ALL'EROGAZIONE DEL SERVIZIO (B) = CANONE DI NOLEGGIO  A PAZIENTE MENSILE  OFFERTO</t>
  </si>
  <si>
    <t>Quota attribuibile alla fornitura dei dispositivi medici (A)</t>
  </si>
  <si>
    <t xml:space="preserve">Quota attribuibile alla erogazione del servizio (B) </t>
  </si>
  <si>
    <t>Canone di noleggio  a paziente mensile  offerto (iva esclusa) (A+B)</t>
  </si>
  <si>
    <t>1.a) B</t>
  </si>
  <si>
    <t>1.b) B</t>
  </si>
  <si>
    <t>1.a) B1</t>
  </si>
  <si>
    <t>1.b) B1</t>
  </si>
  <si>
    <t>FIRMA DIGITALE DEL CONCORRENTE</t>
  </si>
  <si>
    <t>Medtronic Italia S.p.A
Un procuratore
Maria Patanè</t>
  </si>
  <si>
    <t xml:space="preserve">N.B. In caso di raggruppamenti temporanei e consorzi ordinari non ancora costituiti: l'offerta deve essere sottoscritta da tutti gli operatori economici che costituiranno i raggruppamenti temporanei o i consorzi ordinari di concorrenti (art. 48, comma 8, D.Lgs. 50/2016). </t>
  </si>
  <si>
    <t xml:space="preserve">CANONE DI NOLEGGIO A PAZIENTE MENSILE OFFERTO
</t>
  </si>
  <si>
    <t>Note</t>
  </si>
  <si>
    <r>
      <t xml:space="preserve">Microinfusore per insulina con catetere integrato a monitoraggio glicemico continuo, con algoritmo di controllo automatico dell’erogazione di insulina (sistema ad ansa chiusa ibrida avanzato AHCL). Il Sistema MiniMed™ 780G si avvale del più recente e innovativo sistema di monitoraggio continuo del glucosio (CGM) di Medtronic, costituito dal sensore Simplera Sync™, un sensore all-in-one con trasmettitore integrato.
- con materiale di consumo che preveda il cambio di set infusionale e serbatoio ogni </t>
    </r>
    <r>
      <rPr>
        <b/>
        <sz val="11"/>
        <rFont val="Calibri"/>
        <family val="2"/>
        <scheme val="minor"/>
      </rPr>
      <t>3 o più giorni</t>
    </r>
  </si>
  <si>
    <t>Sistema MiniMed™ 780G con Simplera Sync</t>
  </si>
  <si>
    <t>Codice di fatturazione OLU8-MHCL5 comprende
BNIT780SYNC (comprende: MiniMed 780G ((MMT-1896WWA - RDM: 1993983 - CND: Z120402160103), Accu-Chek Guide Link (08116083016M - RDM: 1764669 – CND: W0201060102)</t>
  </si>
  <si>
    <t>Affianca per ampliamento di gamma il codice BNIT780G4</t>
  </si>
  <si>
    <r>
      <t xml:space="preserve">Microinfusore per insulina integrato a monitoraggio glicemico continuo, con algoritmo di controllo automatico dell’erogazione di insulina (sistema ad ansa chiusa ibrida avanzato AHCL). Il Sistema MiniMed™ 780G si avvale del più recente e innovativo sistema di monitoraggio continuo del glucosio (CGM) di Medtronic, costituito dal </t>
    </r>
    <r>
      <rPr>
        <b/>
        <sz val="11"/>
        <rFont val="Calibri"/>
        <family val="2"/>
      </rPr>
      <t>sensore Simplera Sync</t>
    </r>
    <r>
      <rPr>
        <sz val="11"/>
        <rFont val="Calibri"/>
        <family val="2"/>
      </rPr>
      <t xml:space="preserve">™, un sensore all-in-one con trasmettitore integrato.
- con materiale di consumo che preveda il cambio di set infusionale e serbatoio ogni </t>
    </r>
    <r>
      <rPr>
        <b/>
        <sz val="11"/>
        <rFont val="Calibri"/>
        <family val="2"/>
      </rPr>
      <t>2 giorni</t>
    </r>
  </si>
  <si>
    <t>Codice di fatturazione OLU8-MHCL2D comprende:
BNIT780SYNC (comprende: MiniMed 780G ((MMT-1896WWA - RDM: 1993983 - CND: Z120402160103), Accu-Chek Guide Link (08116083016M - RDM: 1764669 – CND: W0201060102)</t>
  </si>
  <si>
    <t>Affianca per ampliamento di gammail codice BNIT780G5</t>
  </si>
  <si>
    <t>1.a 1</t>
  </si>
  <si>
    <r>
      <t xml:space="preserve">MATERIALE DI CONSUMO che preveda il cambio di set infusionale e serbatoio ogni </t>
    </r>
    <r>
      <rPr>
        <b/>
        <sz val="11"/>
        <color rgb="FF0000FF"/>
        <rFont val="Calibri"/>
        <family val="2"/>
      </rPr>
      <t>3 o più giorni</t>
    </r>
    <r>
      <rPr>
        <b/>
        <sz val="11"/>
        <rFont val="Calibri"/>
        <family val="2"/>
      </rPr>
      <t xml:space="preserve"> codice di fatturazione: ADU8-MHCLCON</t>
    </r>
  </si>
  <si>
    <t>aggiunto codice nuovo sensore a matariale di consumo</t>
  </si>
  <si>
    <t>1.b 1</t>
  </si>
  <si>
    <t>MATERIALE DI CONSUMO che preveda il cambio di set infusionale e serbatoio ogni 2 giorni codice di fatturazione: ADU8-MHCLCON2D</t>
  </si>
  <si>
    <t>NOTE</t>
  </si>
  <si>
    <t xml:space="preserve">Sensore Simplera Sync  </t>
  </si>
  <si>
    <t>sensore Simplera Sync™  sensore all-in-one (trasmettitore integrato)</t>
  </si>
  <si>
    <t xml:space="preserve">Affianca per ampliamento di gammail codice MMT-7040C1 </t>
  </si>
  <si>
    <t>NB tutti gli altri codici rimangono invariati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</si>
</sst>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0.00\ &quot;€&quot;_-;\-* #,##0.00\ &quot;€&quot;_-;_-* &quot;-&quot;??\ &quot;€&quot;_-;_-@_-"/>
    <numFmt numFmtId="164" formatCode="_-&quot;€&quot;\ * #,##0.00_-;\-&quot;€&quot;\ * #,##0.00_-;_-&quot;€&quot;\ * &quot;-&quot;??_-;_-@_-"/>
    <numFmt numFmtId="165" formatCode="&quot;€&quot;\ #,##0.00"/>
    <numFmt numFmtId="166" formatCode="_-* #,##0.00\ [$€-410]_-;\-* #,##0.00\ [$€-410]_-;_-* &quot;-&quot;??\ [$€-410]_-;_-@_-"/>
  </numFmts>
  <fonts count="47" x14ac:knownFonts="1">
    <font>
      <sz val="11"/>
      <color theme="1"/>
      <name val="Calibri"/>
      <family val="2"/>
      <scheme val="minor"/>
    </font>
    <font>
      <sz val="11"/>
      <color theme="1"/>
      <name val="Calibri"/>
      <family val="2"/>
      <scheme val="minor"/>
    </font>
    <font>
      <sz val="10"/>
      <color indexed="8"/>
      <name val="Times New Roman"/>
      <family val="1"/>
    </font>
    <font>
      <sz val="8"/>
      <name val="Arial"/>
      <family val="2"/>
    </font>
    <font>
      <sz val="10"/>
      <color indexed="8"/>
      <name val="Calibri"/>
      <family val="2"/>
    </font>
    <font>
      <sz val="11"/>
      <color indexed="8"/>
      <name val="Calibri"/>
      <family val="2"/>
    </font>
    <font>
      <b/>
      <sz val="14"/>
      <color indexed="8"/>
      <name val="Calibri"/>
      <family val="2"/>
    </font>
    <font>
      <b/>
      <sz val="20"/>
      <color indexed="8"/>
      <name val="Calibri"/>
      <family val="2"/>
    </font>
    <font>
      <b/>
      <sz val="20"/>
      <name val="Calibri"/>
      <family val="2"/>
    </font>
    <font>
      <sz val="20"/>
      <color indexed="8"/>
      <name val="Calibri"/>
      <family val="2"/>
    </font>
    <font>
      <b/>
      <sz val="20"/>
      <color theme="0"/>
      <name val="Calibri"/>
      <family val="2"/>
      <scheme val="minor"/>
    </font>
    <font>
      <b/>
      <sz val="20"/>
      <name val="Calibri"/>
      <family val="2"/>
      <scheme val="minor"/>
    </font>
    <font>
      <b/>
      <sz val="20"/>
      <color indexed="12"/>
      <name val="Calibri"/>
      <family val="2"/>
    </font>
    <font>
      <b/>
      <sz val="20"/>
      <name val="Arial"/>
      <family val="2"/>
    </font>
    <font>
      <sz val="20"/>
      <name val="Arial"/>
      <family val="2"/>
    </font>
    <font>
      <b/>
      <sz val="20"/>
      <color rgb="FFFF0000"/>
      <name val="Calibri"/>
      <family val="2"/>
    </font>
    <font>
      <sz val="20"/>
      <name val="Calibri"/>
      <family val="2"/>
    </font>
    <font>
      <b/>
      <sz val="22"/>
      <name val="Calibri"/>
      <family val="2"/>
    </font>
    <font>
      <b/>
      <sz val="26"/>
      <name val="Calibri"/>
      <family val="2"/>
    </font>
    <font>
      <b/>
      <sz val="26"/>
      <color indexed="8"/>
      <name val="Calibri"/>
      <family val="2"/>
    </font>
    <font>
      <b/>
      <sz val="22"/>
      <color rgb="FF0000FF"/>
      <name val="Calibri"/>
      <family val="2"/>
    </font>
    <font>
      <b/>
      <sz val="22"/>
      <name val="Calibri"/>
      <family val="2"/>
      <scheme val="minor"/>
    </font>
    <font>
      <b/>
      <sz val="26"/>
      <name val="Calibri"/>
      <family val="2"/>
      <scheme val="minor"/>
    </font>
    <font>
      <b/>
      <sz val="22"/>
      <color indexed="8"/>
      <name val="Calibri"/>
      <family val="2"/>
    </font>
    <font>
      <sz val="26"/>
      <name val="Calibri"/>
      <family val="2"/>
    </font>
    <font>
      <b/>
      <sz val="22"/>
      <color rgb="FFFF0000"/>
      <name val="Calibri"/>
      <family val="2"/>
    </font>
    <font>
      <sz val="14"/>
      <color rgb="FF000000"/>
      <name val="Calibri"/>
      <family val="2"/>
    </font>
    <font>
      <sz val="16"/>
      <color rgb="FF000000"/>
      <name val="Calibri"/>
      <family val="2"/>
    </font>
    <font>
      <b/>
      <sz val="20"/>
      <color rgb="FF000000"/>
      <name val="Calibri"/>
      <family val="2"/>
    </font>
    <font>
      <sz val="20"/>
      <color rgb="FF000000"/>
      <name val="Calibri"/>
      <family val="2"/>
    </font>
    <font>
      <sz val="20"/>
      <color theme="1"/>
      <name val="Calibri"/>
      <family val="2"/>
      <scheme val="minor"/>
    </font>
    <font>
      <i/>
      <sz val="20"/>
      <color rgb="FF000000"/>
      <name val="Calibri"/>
      <family val="2"/>
    </font>
    <font>
      <b/>
      <sz val="16"/>
      <color rgb="FFFF0000"/>
      <name val="Calibri"/>
      <family val="2"/>
    </font>
    <font>
      <b/>
      <sz val="22"/>
      <color rgb="FF000000"/>
      <name val="Calibri"/>
      <family val="2"/>
    </font>
    <font>
      <sz val="22"/>
      <color rgb="FF000000"/>
      <name val="Calibri"/>
      <family val="2"/>
    </font>
    <font>
      <sz val="26"/>
      <color indexed="12"/>
      <name val="Calibri"/>
      <family val="2"/>
    </font>
    <font>
      <sz val="8"/>
      <name val="Calibri"/>
      <family val="2"/>
      <scheme val="minor"/>
    </font>
    <font>
      <sz val="20"/>
      <name val="Calibri"/>
      <family val="2"/>
      <scheme val="minor"/>
    </font>
    <font>
      <b/>
      <sz val="20"/>
      <color rgb="FFFFFFFF"/>
      <name val="Calibri"/>
      <family val="2"/>
      <charset val="1"/>
    </font>
    <font>
      <sz val="20"/>
      <color rgb="FF000000"/>
      <name val="Calibri"/>
      <family val="2"/>
      <charset val="1"/>
    </font>
    <font>
      <sz val="20"/>
      <name val="Arial"/>
      <family val="2"/>
      <charset val="1"/>
    </font>
    <font>
      <sz val="10"/>
      <color rgb="FF000000"/>
      <name val="Calibri"/>
      <family val="2"/>
      <charset val="1"/>
    </font>
    <font>
      <b/>
      <sz val="11"/>
      <color theme="0"/>
      <name val="Calibri"/>
      <family val="2"/>
      <scheme val="minor"/>
    </font>
    <font>
      <b/>
      <sz val="11"/>
      <name val="Calibri"/>
      <family val="2"/>
      <scheme val="minor"/>
    </font>
    <font>
      <b/>
      <sz val="11"/>
      <name val="Calibri"/>
      <family val="2"/>
    </font>
    <font>
      <b/>
      <sz val="11"/>
      <color rgb="FF0000FF"/>
      <name val="Calibri"/>
      <family val="2"/>
    </font>
    <font>
      <sz val="11"/>
      <name val="Calibri"/>
      <family val="2"/>
    </font>
  </fonts>
  <fills count="14">
    <fill>
      <patternFill patternType="none"/>
    </fill>
    <fill>
      <patternFill patternType="gray125"/>
    </fill>
    <fill>
      <patternFill patternType="solid">
        <fgColor rgb="FF990033"/>
        <bgColor indexed="26"/>
      </patternFill>
    </fill>
    <fill>
      <patternFill patternType="solid">
        <fgColor indexed="27"/>
        <bgColor indexed="64"/>
      </patternFill>
    </fill>
    <fill>
      <patternFill patternType="solid">
        <fgColor theme="2"/>
        <bgColor indexed="64"/>
      </patternFill>
    </fill>
    <fill>
      <patternFill patternType="solid">
        <fgColor theme="2"/>
        <bgColor indexed="26"/>
      </patternFill>
    </fill>
    <fill>
      <patternFill patternType="solid">
        <fgColor rgb="FFCCFFFF"/>
        <bgColor indexed="64"/>
      </patternFill>
    </fill>
    <fill>
      <patternFill patternType="solid">
        <fgColor rgb="FFFFFFFF"/>
        <bgColor rgb="FFFFFFFF"/>
      </patternFill>
    </fill>
    <fill>
      <patternFill patternType="solid">
        <fgColor rgb="FFFFFFCC"/>
        <bgColor indexed="64"/>
      </patternFill>
    </fill>
    <fill>
      <patternFill patternType="solid">
        <fgColor rgb="FFFF0000"/>
        <bgColor rgb="FF990033"/>
      </patternFill>
    </fill>
    <fill>
      <patternFill patternType="solid">
        <fgColor rgb="FF990033"/>
        <bgColor rgb="FF800000"/>
      </patternFill>
    </fill>
    <fill>
      <patternFill patternType="solid">
        <fgColor rgb="FFFFFF00"/>
        <bgColor indexed="64"/>
      </patternFill>
    </fill>
    <fill>
      <patternFill patternType="solid">
        <fgColor theme="0"/>
        <bgColor indexed="64"/>
      </patternFill>
    </fill>
    <fill>
      <patternFill patternType="solid">
        <fgColor rgb="FFFFFF00"/>
        <bgColor indexed="26"/>
      </patternFill>
    </fill>
  </fills>
  <borders count="21">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style="thin">
        <color rgb="FF000000"/>
      </left>
      <right style="thin">
        <color rgb="FF000000"/>
      </right>
      <top style="thin">
        <color rgb="FF000000"/>
      </top>
      <bottom style="thin">
        <color rgb="FF000000"/>
      </bottom>
      <diagonal/>
    </border>
    <border>
      <left style="medium">
        <color rgb="FF000000"/>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4">
    <xf numFmtId="0" fontId="0" fillId="0" borderId="0"/>
    <xf numFmtId="0" fontId="1" fillId="0" borderId="0"/>
    <xf numFmtId="44" fontId="5" fillId="0" borderId="0" applyFont="0" applyFill="0" applyBorder="0" applyAlignment="0" applyProtection="0"/>
    <xf numFmtId="44" fontId="1" fillId="0" borderId="0" applyFont="0" applyFill="0" applyBorder="0" applyAlignment="0" applyProtection="0"/>
  </cellStyleXfs>
  <cellXfs count="122">
    <xf numFmtId="0" fontId="0" fillId="0" borderId="0" xfId="0"/>
    <xf numFmtId="0" fontId="2" fillId="0" borderId="0" xfId="1" applyFont="1" applyAlignment="1">
      <alignment vertical="center" wrapText="1"/>
    </xf>
    <xf numFmtId="0" fontId="3" fillId="0" borderId="0" xfId="0" applyFont="1" applyAlignment="1">
      <alignment vertical="center"/>
    </xf>
    <xf numFmtId="0" fontId="4" fillId="0" borderId="0" xfId="0" applyFont="1"/>
    <xf numFmtId="3" fontId="4" fillId="0" borderId="0" xfId="0" applyNumberFormat="1" applyFont="1" applyAlignment="1">
      <alignment horizontal="center"/>
    </xf>
    <xf numFmtId="0" fontId="8" fillId="0" borderId="0" xfId="0" applyFont="1" applyAlignment="1">
      <alignment vertical="center"/>
    </xf>
    <xf numFmtId="0" fontId="8" fillId="0" borderId="0" xfId="0" applyFont="1" applyAlignment="1">
      <alignment horizontal="center" vertical="center"/>
    </xf>
    <xf numFmtId="0" fontId="7" fillId="0" borderId="0" xfId="0" applyFont="1" applyAlignment="1">
      <alignment horizontal="center" vertical="center"/>
    </xf>
    <xf numFmtId="0" fontId="9" fillId="0" borderId="0" xfId="0" applyFont="1"/>
    <xf numFmtId="0" fontId="10" fillId="2" borderId="2" xfId="0" applyFont="1" applyFill="1" applyBorder="1" applyAlignment="1">
      <alignment horizontal="center" vertical="center" wrapText="1"/>
    </xf>
    <xf numFmtId="0" fontId="11" fillId="0" borderId="2" xfId="0" applyFont="1" applyBorder="1" applyAlignment="1">
      <alignment horizontal="justify" vertical="center" wrapText="1"/>
    </xf>
    <xf numFmtId="164" fontId="12" fillId="0" borderId="0" xfId="0" applyNumberFormat="1" applyFont="1" applyAlignment="1">
      <alignment horizontal="center" vertical="center" wrapText="1"/>
    </xf>
    <xf numFmtId="44" fontId="12" fillId="0" borderId="0" xfId="0" applyNumberFormat="1" applyFont="1" applyAlignment="1">
      <alignment horizontal="justify" vertical="center" wrapText="1"/>
    </xf>
    <xf numFmtId="0" fontId="13" fillId="0" borderId="0" xfId="0" applyFont="1" applyAlignment="1">
      <alignment horizontal="center" vertical="center" wrapText="1"/>
    </xf>
    <xf numFmtId="0" fontId="8" fillId="0" borderId="0" xfId="0" applyFont="1" applyAlignment="1">
      <alignment horizontal="center" vertical="center" wrapText="1"/>
    </xf>
    <xf numFmtId="0" fontId="14" fillId="0" borderId="0" xfId="0" applyFont="1" applyAlignment="1">
      <alignment vertical="center"/>
    </xf>
    <xf numFmtId="0" fontId="8" fillId="0" borderId="6" xfId="0" applyFont="1" applyBorder="1" applyAlignment="1">
      <alignment horizontal="justify" vertical="center" wrapText="1"/>
    </xf>
    <xf numFmtId="165" fontId="14" fillId="0" borderId="0" xfId="2" applyNumberFormat="1" applyFont="1" applyBorder="1" applyAlignment="1" applyProtection="1">
      <alignment vertical="center"/>
      <protection locked="0"/>
    </xf>
    <xf numFmtId="0" fontId="9" fillId="0" borderId="2" xfId="0" applyFont="1" applyBorder="1"/>
    <xf numFmtId="164" fontId="15" fillId="0" borderId="0" xfId="0" applyNumberFormat="1" applyFont="1" applyAlignment="1">
      <alignment horizontal="left" vertical="center" wrapText="1"/>
    </xf>
    <xf numFmtId="0" fontId="10" fillId="2" borderId="3" xfId="0" applyFont="1" applyFill="1" applyBorder="1" applyAlignment="1">
      <alignment horizontal="center" vertical="center" wrapText="1"/>
    </xf>
    <xf numFmtId="0" fontId="10" fillId="2" borderId="5" xfId="0" applyFont="1" applyFill="1" applyBorder="1" applyAlignment="1">
      <alignment horizontal="center" vertical="center" wrapText="1"/>
    </xf>
    <xf numFmtId="0" fontId="9" fillId="0" borderId="0" xfId="0" applyFont="1" applyAlignment="1">
      <alignment horizontal="center"/>
    </xf>
    <xf numFmtId="0" fontId="18" fillId="0" borderId="2" xfId="0" applyFont="1" applyBorder="1" applyAlignment="1">
      <alignment horizontal="center" vertical="center" wrapText="1"/>
    </xf>
    <xf numFmtId="164" fontId="19" fillId="3" borderId="2" xfId="0" applyNumberFormat="1" applyFont="1" applyFill="1" applyBorder="1" applyAlignment="1">
      <alignment horizontal="center" vertical="center" wrapText="1"/>
    </xf>
    <xf numFmtId="0" fontId="21" fillId="0" borderId="2" xfId="0" applyFont="1" applyBorder="1" applyAlignment="1">
      <alignment horizontal="justify" vertical="center" wrapText="1"/>
    </xf>
    <xf numFmtId="0" fontId="22" fillId="0" borderId="2" xfId="0" applyFont="1" applyBorder="1" applyAlignment="1">
      <alignment horizontal="justify" vertical="center" wrapText="1"/>
    </xf>
    <xf numFmtId="0" fontId="11" fillId="5" borderId="1" xfId="0" applyFont="1" applyFill="1" applyBorder="1" applyAlignment="1">
      <alignment horizontal="center" vertical="center" wrapText="1"/>
    </xf>
    <xf numFmtId="0" fontId="11" fillId="5" borderId="6" xfId="0" applyFont="1" applyFill="1" applyBorder="1" applyAlignment="1">
      <alignment horizontal="center" vertical="center" wrapText="1"/>
    </xf>
    <xf numFmtId="164" fontId="24" fillId="4" borderId="2" xfId="0" applyNumberFormat="1" applyFont="1" applyFill="1" applyBorder="1" applyAlignment="1">
      <alignment horizontal="center" vertical="center" wrapText="1"/>
    </xf>
    <xf numFmtId="164" fontId="24" fillId="4" borderId="1" xfId="0" applyNumberFormat="1" applyFont="1" applyFill="1" applyBorder="1" applyAlignment="1">
      <alignment horizontal="center" vertical="center" wrapText="1"/>
    </xf>
    <xf numFmtId="164" fontId="18" fillId="0" borderId="2" xfId="0" applyNumberFormat="1" applyFont="1" applyBorder="1" applyAlignment="1">
      <alignment horizontal="center" vertical="center" wrapText="1"/>
    </xf>
    <xf numFmtId="0" fontId="26" fillId="0" borderId="0" xfId="0" applyFont="1"/>
    <xf numFmtId="0" fontId="27" fillId="0" borderId="0" xfId="0" applyFont="1" applyProtection="1">
      <protection hidden="1"/>
    </xf>
    <xf numFmtId="0" fontId="29" fillId="0" borderId="0" xfId="0" applyFont="1" applyAlignment="1" applyProtection="1">
      <alignment vertical="center"/>
      <protection locked="0"/>
    </xf>
    <xf numFmtId="0" fontId="29" fillId="0" borderId="0" xfId="0" applyFont="1" applyProtection="1">
      <protection hidden="1"/>
    </xf>
    <xf numFmtId="0" fontId="29" fillId="0" borderId="0" xfId="0" applyFont="1" applyProtection="1">
      <protection locked="0"/>
    </xf>
    <xf numFmtId="0" fontId="30" fillId="0" borderId="0" xfId="0" applyFont="1"/>
    <xf numFmtId="164" fontId="32" fillId="0" borderId="2" xfId="0" applyNumberFormat="1" applyFont="1" applyBorder="1" applyAlignment="1">
      <alignment horizontal="center" vertical="center" wrapText="1"/>
    </xf>
    <xf numFmtId="0" fontId="33" fillId="0" borderId="0" xfId="0" applyFont="1" applyProtection="1">
      <protection hidden="1"/>
    </xf>
    <xf numFmtId="0" fontId="34" fillId="0" borderId="0" xfId="0" applyFont="1" applyAlignment="1" applyProtection="1">
      <alignment vertical="center"/>
      <protection hidden="1"/>
    </xf>
    <xf numFmtId="0" fontId="34" fillId="0" borderId="0" xfId="0" applyFont="1" applyProtection="1">
      <protection hidden="1"/>
    </xf>
    <xf numFmtId="0" fontId="34" fillId="7" borderId="0" xfId="0" applyFont="1" applyFill="1" applyAlignment="1" applyProtection="1">
      <alignment vertical="center" wrapText="1"/>
      <protection hidden="1"/>
    </xf>
    <xf numFmtId="0" fontId="34" fillId="7" borderId="0" xfId="0" applyFont="1" applyFill="1" applyAlignment="1" applyProtection="1">
      <alignment vertical="center"/>
      <protection hidden="1"/>
    </xf>
    <xf numFmtId="0" fontId="8" fillId="8" borderId="0" xfId="0" applyFont="1" applyFill="1" applyAlignment="1">
      <alignment horizontal="center" vertical="center"/>
    </xf>
    <xf numFmtId="0" fontId="8" fillId="8" borderId="1" xfId="0" applyFont="1" applyFill="1" applyBorder="1" applyAlignment="1">
      <alignment horizontal="center" vertical="center"/>
    </xf>
    <xf numFmtId="164" fontId="35" fillId="0" borderId="1" xfId="0" applyNumberFormat="1" applyFont="1" applyBorder="1" applyAlignment="1">
      <alignment horizontal="center" vertical="center" wrapText="1"/>
    </xf>
    <xf numFmtId="164" fontId="35" fillId="0" borderId="2" xfId="0" applyNumberFormat="1" applyFont="1" applyBorder="1" applyAlignment="1">
      <alignment horizontal="center" vertical="center" wrapText="1"/>
    </xf>
    <xf numFmtId="0" fontId="17" fillId="0" borderId="6" xfId="0" applyFont="1" applyBorder="1" applyAlignment="1">
      <alignment horizontal="justify" vertical="center" wrapText="1"/>
    </xf>
    <xf numFmtId="0" fontId="17" fillId="0" borderId="9" xfId="0" applyFont="1" applyBorder="1" applyAlignment="1">
      <alignment horizontal="justify" vertical="center" wrapText="1"/>
    </xf>
    <xf numFmtId="0" fontId="6" fillId="0" borderId="0" xfId="0" applyFont="1" applyAlignment="1">
      <alignment horizontal="center" vertical="center" wrapText="1"/>
    </xf>
    <xf numFmtId="0" fontId="4" fillId="0" borderId="0" xfId="0" applyFont="1" applyAlignment="1">
      <alignment wrapText="1"/>
    </xf>
    <xf numFmtId="44" fontId="15" fillId="0" borderId="0" xfId="0" applyNumberFormat="1" applyFont="1" applyAlignment="1">
      <alignment horizontal="left" wrapText="1"/>
    </xf>
    <xf numFmtId="44" fontId="9" fillId="0" borderId="0" xfId="0" applyNumberFormat="1" applyFont="1"/>
    <xf numFmtId="0" fontId="8" fillId="0" borderId="6" xfId="0" applyFont="1" applyBorder="1" applyAlignment="1">
      <alignment horizontal="left" vertical="center" wrapText="1"/>
    </xf>
    <xf numFmtId="0" fontId="9" fillId="0" borderId="1" xfId="0" applyFont="1" applyBorder="1" applyAlignment="1">
      <alignment wrapText="1"/>
    </xf>
    <xf numFmtId="0" fontId="9" fillId="0" borderId="2" xfId="0" applyFont="1" applyBorder="1" applyAlignment="1">
      <alignment wrapText="1"/>
    </xf>
    <xf numFmtId="0" fontId="30" fillId="0" borderId="0" xfId="0" applyFont="1" applyAlignment="1">
      <alignment wrapText="1"/>
    </xf>
    <xf numFmtId="0" fontId="9" fillId="0" borderId="2" xfId="0" applyFont="1" applyBorder="1" applyAlignment="1">
      <alignment horizontal="right" wrapText="1"/>
    </xf>
    <xf numFmtId="0" fontId="38" fillId="9" borderId="2" xfId="0" applyFont="1" applyFill="1" applyBorder="1" applyAlignment="1">
      <alignment horizontal="center" vertical="center" wrapText="1"/>
    </xf>
    <xf numFmtId="0" fontId="9" fillId="0" borderId="0" xfId="0" applyFont="1" applyAlignment="1">
      <alignment wrapText="1"/>
    </xf>
    <xf numFmtId="0" fontId="16" fillId="0" borderId="2" xfId="0" applyFont="1" applyBorder="1" applyAlignment="1">
      <alignment vertical="center"/>
    </xf>
    <xf numFmtId="0" fontId="39" fillId="0" borderId="0" xfId="0" applyFont="1"/>
    <xf numFmtId="0" fontId="38" fillId="10" borderId="2" xfId="0" applyFont="1" applyFill="1" applyBorder="1" applyAlignment="1">
      <alignment horizontal="center" vertical="center" wrapText="1"/>
    </xf>
    <xf numFmtId="0" fontId="39" fillId="0" borderId="2" xfId="0" applyFont="1" applyBorder="1"/>
    <xf numFmtId="0" fontId="41" fillId="0" borderId="0" xfId="0" applyFont="1"/>
    <xf numFmtId="0" fontId="40" fillId="0" borderId="0" xfId="0" applyFont="1" applyAlignment="1">
      <alignment vertical="center"/>
    </xf>
    <xf numFmtId="0" fontId="39" fillId="0" borderId="0" xfId="0" applyFont="1" applyAlignment="1" applyProtection="1">
      <alignment horizontal="left" vertical="center" wrapText="1"/>
      <protection locked="0"/>
    </xf>
    <xf numFmtId="0" fontId="39" fillId="0" borderId="2" xfId="0" applyFont="1" applyBorder="1" applyAlignment="1" applyProtection="1">
      <alignment horizontal="left" vertical="center" wrapText="1"/>
      <protection locked="0"/>
    </xf>
    <xf numFmtId="2" fontId="37" fillId="0" borderId="2" xfId="0" applyNumberFormat="1" applyFont="1" applyBorder="1" applyAlignment="1">
      <alignment vertical="center"/>
    </xf>
    <xf numFmtId="2" fontId="39" fillId="0" borderId="2" xfId="0" applyNumberFormat="1" applyFont="1" applyBorder="1" applyAlignment="1">
      <alignment vertical="center"/>
    </xf>
    <xf numFmtId="0" fontId="9" fillId="0" borderId="2" xfId="0" applyFont="1" applyBorder="1" applyAlignment="1">
      <alignment vertical="top" wrapText="1"/>
    </xf>
    <xf numFmtId="0" fontId="5" fillId="0" borderId="2" xfId="0" applyFont="1" applyBorder="1" applyAlignment="1">
      <alignment horizontal="left" vertical="top" wrapText="1"/>
    </xf>
    <xf numFmtId="0" fontId="42" fillId="2" borderId="2" xfId="0" applyFont="1" applyFill="1" applyBorder="1" applyAlignment="1">
      <alignment horizontal="left" vertical="top" wrapText="1"/>
    </xf>
    <xf numFmtId="0" fontId="0" fillId="0" borderId="0" xfId="0" applyAlignment="1">
      <alignment horizontal="left" vertical="top"/>
    </xf>
    <xf numFmtId="166" fontId="5" fillId="0" borderId="2" xfId="0" applyNumberFormat="1" applyFont="1" applyBorder="1" applyAlignment="1">
      <alignment horizontal="left" vertical="top" wrapText="1"/>
    </xf>
    <xf numFmtId="44" fontId="5" fillId="0" borderId="2" xfId="3" applyFont="1" applyBorder="1" applyAlignment="1">
      <alignment horizontal="left" vertical="top" wrapText="1"/>
    </xf>
    <xf numFmtId="0" fontId="46" fillId="0" borderId="2" xfId="0" applyFont="1" applyBorder="1" applyAlignment="1">
      <alignment horizontal="left" vertical="top" wrapText="1"/>
    </xf>
    <xf numFmtId="0" fontId="42" fillId="2" borderId="12" xfId="0" applyFont="1" applyFill="1" applyBorder="1" applyAlignment="1">
      <alignment horizontal="left" vertical="top" wrapText="1"/>
    </xf>
    <xf numFmtId="0" fontId="42" fillId="2" borderId="13" xfId="0" applyFont="1" applyFill="1" applyBorder="1" applyAlignment="1">
      <alignment horizontal="left" vertical="top" wrapText="1"/>
    </xf>
    <xf numFmtId="0" fontId="42" fillId="2" borderId="14" xfId="0" applyFont="1" applyFill="1" applyBorder="1" applyAlignment="1">
      <alignment horizontal="left" vertical="top" wrapText="1"/>
    </xf>
    <xf numFmtId="0" fontId="44" fillId="0" borderId="15" xfId="0" applyFont="1" applyBorder="1" applyAlignment="1">
      <alignment horizontal="left" vertical="top" wrapText="1"/>
    </xf>
    <xf numFmtId="0" fontId="5" fillId="0" borderId="16" xfId="0" applyFont="1" applyBorder="1" applyAlignment="1">
      <alignment horizontal="left" vertical="top" wrapText="1"/>
    </xf>
    <xf numFmtId="0" fontId="0" fillId="0" borderId="17" xfId="0" applyBorder="1" applyAlignment="1">
      <alignment horizontal="left" vertical="top"/>
    </xf>
    <xf numFmtId="0" fontId="42" fillId="2" borderId="15" xfId="0" applyFont="1" applyFill="1" applyBorder="1" applyAlignment="1">
      <alignment horizontal="left" vertical="top" wrapText="1"/>
    </xf>
    <xf numFmtId="0" fontId="42" fillId="2" borderId="16" xfId="0" applyFont="1" applyFill="1" applyBorder="1" applyAlignment="1">
      <alignment horizontal="left" vertical="top" wrapText="1"/>
    </xf>
    <xf numFmtId="0" fontId="44" fillId="12" borderId="15" xfId="0" applyFont="1" applyFill="1" applyBorder="1" applyAlignment="1">
      <alignment horizontal="left" vertical="top" wrapText="1"/>
    </xf>
    <xf numFmtId="0" fontId="5" fillId="12" borderId="2" xfId="0" applyFont="1" applyFill="1" applyBorder="1" applyAlignment="1">
      <alignment horizontal="left" vertical="top" wrapText="1"/>
    </xf>
    <xf numFmtId="0" fontId="0" fillId="12" borderId="2" xfId="0" applyFill="1" applyBorder="1" applyAlignment="1">
      <alignment horizontal="left" vertical="top"/>
    </xf>
    <xf numFmtId="44" fontId="5" fillId="12" borderId="2" xfId="3" applyFont="1" applyFill="1" applyBorder="1" applyAlignment="1">
      <alignment horizontal="left" vertical="top" wrapText="1"/>
    </xf>
    <xf numFmtId="0" fontId="5" fillId="12" borderId="16" xfId="0" applyFont="1" applyFill="1" applyBorder="1" applyAlignment="1">
      <alignment horizontal="left" vertical="top" wrapText="1"/>
    </xf>
    <xf numFmtId="0" fontId="0" fillId="12" borderId="17" xfId="0" applyFill="1" applyBorder="1" applyAlignment="1">
      <alignment horizontal="left" vertical="top"/>
    </xf>
    <xf numFmtId="0" fontId="0" fillId="12" borderId="18" xfId="0" applyFill="1" applyBorder="1" applyAlignment="1">
      <alignment horizontal="left" vertical="top"/>
    </xf>
    <xf numFmtId="0" fontId="5" fillId="12" borderId="19" xfId="0" applyFont="1" applyFill="1" applyBorder="1" applyAlignment="1">
      <alignment horizontal="left" vertical="top" wrapText="1"/>
    </xf>
    <xf numFmtId="0" fontId="5" fillId="12" borderId="20" xfId="0" applyFont="1" applyFill="1" applyBorder="1" applyAlignment="1">
      <alignment horizontal="left" vertical="top" wrapText="1"/>
    </xf>
    <xf numFmtId="0" fontId="9" fillId="11" borderId="1" xfId="0" applyFont="1" applyFill="1" applyBorder="1" applyAlignment="1">
      <alignment wrapText="1"/>
    </xf>
    <xf numFmtId="0" fontId="28" fillId="11" borderId="1" xfId="0" applyFont="1" applyFill="1" applyBorder="1" applyAlignment="1">
      <alignment horizontal="left" vertical="center" wrapText="1"/>
    </xf>
    <xf numFmtId="0" fontId="9" fillId="12" borderId="1" xfId="0" applyFont="1" applyFill="1" applyBorder="1" applyAlignment="1">
      <alignment wrapText="1"/>
    </xf>
    <xf numFmtId="0" fontId="9" fillId="12" borderId="2" xfId="0" applyFont="1" applyFill="1" applyBorder="1" applyAlignment="1">
      <alignment horizontal="right" wrapText="1"/>
    </xf>
    <xf numFmtId="0" fontId="4" fillId="0" borderId="2" xfId="0" applyFont="1" applyBorder="1"/>
    <xf numFmtId="0" fontId="10" fillId="13" borderId="2" xfId="0" applyFont="1" applyFill="1" applyBorder="1" applyAlignment="1">
      <alignment horizontal="center" vertical="center" wrapText="1"/>
    </xf>
    <xf numFmtId="0" fontId="9" fillId="11" borderId="1" xfId="0" applyFont="1" applyFill="1" applyBorder="1" applyAlignment="1">
      <alignment vertical="center" wrapText="1"/>
    </xf>
    <xf numFmtId="0" fontId="37" fillId="13" borderId="1" xfId="0" applyFont="1" applyFill="1" applyBorder="1" applyAlignment="1">
      <alignment horizontal="left" vertical="center" wrapText="1"/>
    </xf>
    <xf numFmtId="0" fontId="34" fillId="0" borderId="10" xfId="0" applyFont="1" applyBorder="1" applyAlignment="1" applyProtection="1">
      <alignment horizontal="left" vertical="center" wrapText="1"/>
      <protection locked="0"/>
    </xf>
    <xf numFmtId="0" fontId="23" fillId="0" borderId="0" xfId="0" applyFont="1" applyAlignment="1">
      <alignment horizontal="left" vertical="center" wrapText="1"/>
    </xf>
    <xf numFmtId="0" fontId="28" fillId="0" borderId="0" xfId="0" applyFont="1" applyAlignment="1" applyProtection="1">
      <alignment horizontal="center" vertical="center"/>
      <protection locked="0"/>
    </xf>
    <xf numFmtId="0" fontId="29" fillId="0" borderId="0" xfId="0" applyFont="1" applyAlignment="1" applyProtection="1">
      <alignment horizontal="left" vertical="center" wrapText="1"/>
      <protection locked="0"/>
    </xf>
    <xf numFmtId="0" fontId="31" fillId="0" borderId="11" xfId="0" applyFont="1" applyBorder="1" applyAlignment="1">
      <alignment horizontal="left" vertical="center" wrapText="1"/>
    </xf>
    <xf numFmtId="0" fontId="31" fillId="0" borderId="0" xfId="0" applyFont="1" applyAlignment="1">
      <alignment horizontal="left" vertical="center" wrapText="1"/>
    </xf>
    <xf numFmtId="0" fontId="8" fillId="6" borderId="2" xfId="0" applyFont="1" applyFill="1" applyBorder="1" applyAlignment="1">
      <alignment horizontal="center" vertical="center" wrapText="1"/>
    </xf>
    <xf numFmtId="0" fontId="8" fillId="6" borderId="3" xfId="0" applyFont="1" applyFill="1" applyBorder="1" applyAlignment="1">
      <alignment horizontal="center" vertical="center" wrapText="1"/>
    </xf>
    <xf numFmtId="0" fontId="9" fillId="0" borderId="0" xfId="0" applyFont="1" applyAlignment="1">
      <alignment horizontal="center"/>
    </xf>
    <xf numFmtId="164" fontId="15" fillId="8" borderId="3" xfId="0" applyNumberFormat="1" applyFont="1" applyFill="1" applyBorder="1" applyAlignment="1">
      <alignment horizontal="center" vertical="center" wrapText="1"/>
    </xf>
    <xf numFmtId="164" fontId="15" fillId="8" borderId="4" xfId="0" applyNumberFormat="1" applyFont="1" applyFill="1" applyBorder="1" applyAlignment="1">
      <alignment horizontal="center" vertical="center" wrapText="1"/>
    </xf>
    <xf numFmtId="164" fontId="15" fillId="8" borderId="5" xfId="0" applyNumberFormat="1" applyFont="1" applyFill="1" applyBorder="1" applyAlignment="1">
      <alignment horizontal="center" vertical="center" wrapText="1"/>
    </xf>
    <xf numFmtId="0" fontId="13" fillId="0" borderId="2" xfId="0" applyFont="1" applyBorder="1" applyAlignment="1">
      <alignment horizontal="center" vertical="center"/>
    </xf>
    <xf numFmtId="0" fontId="10" fillId="2" borderId="7" xfId="0" applyFont="1" applyFill="1" applyBorder="1" applyAlignment="1">
      <alignment horizontal="center" vertical="center" wrapText="1"/>
    </xf>
    <xf numFmtId="0" fontId="10" fillId="2" borderId="8" xfId="0" applyFont="1" applyFill="1" applyBorder="1" applyAlignment="1">
      <alignment horizontal="center" vertical="center" wrapText="1"/>
    </xf>
    <xf numFmtId="0" fontId="38" fillId="10" borderId="7" xfId="0" applyFont="1" applyFill="1" applyBorder="1" applyAlignment="1">
      <alignment horizontal="center" vertical="center" wrapText="1"/>
    </xf>
    <xf numFmtId="0" fontId="38" fillId="10" borderId="8" xfId="0" applyFont="1" applyFill="1" applyBorder="1" applyAlignment="1">
      <alignment horizontal="center" vertical="center" wrapText="1"/>
    </xf>
    <xf numFmtId="0" fontId="40" fillId="0" borderId="0" xfId="0" applyFont="1" applyAlignment="1">
      <alignment vertical="center" wrapText="1"/>
    </xf>
    <xf numFmtId="0" fontId="11" fillId="11" borderId="2" xfId="0" applyFont="1" applyFill="1" applyBorder="1" applyAlignment="1">
      <alignment horizontal="left" vertical="center" wrapText="1"/>
    </xf>
  </cellXfs>
  <cellStyles count="4">
    <cellStyle name="Currency" xfId="3" builtinId="4"/>
    <cellStyle name="Normal" xfId="0" builtinId="0"/>
    <cellStyle name="Normale 2" xfId="1" xr:uid="{00000000-0005-0000-0000-000001000000}"/>
    <cellStyle name="Valuta 2" xfId="2" xr:uid="{00000000-0005-0000-0000-000002000000}"/>
  </cellStyles>
  <dxfs count="0"/>
  <tableStyles count="0" defaultTableStyle="TableStyleMedium2" defaultPivotStyle="PivotStyleLight16"/>
  <colors>
    <mruColors>
      <color rgb="FF0000FF"/>
      <color rgb="FFFFFFCC"/>
      <color rgb="FFFFFF99"/>
      <color rgb="FFFFFF00"/>
      <color rgb="FFCCFFFF"/>
      <color rgb="FFCCFFCC"/>
      <color rgb="FFFF9966"/>
      <color rgb="FFCC3300"/>
      <color rgb="FF99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7</xdr:col>
      <xdr:colOff>0</xdr:colOff>
      <xdr:row>0</xdr:row>
      <xdr:rowOff>0</xdr:rowOff>
    </xdr:from>
    <xdr:ext cx="2857499" cy="1047750"/>
    <xdr:pic>
      <xdr:nvPicPr>
        <xdr:cNvPr id="3" name="Immagine 2">
          <a:extLst>
            <a:ext uri="{FF2B5EF4-FFF2-40B4-BE49-F238E27FC236}">
              <a16:creationId xmlns:a16="http://schemas.microsoft.com/office/drawing/2014/main" id="{E6316C2C-A158-4FF5-A599-C727B82EF528}"/>
            </a:ext>
          </a:extLst>
        </xdr:cNvPr>
        <xdr:cNvPicPr>
          <a:picLocks noChangeAspect="1"/>
        </xdr:cNvPicPr>
      </xdr:nvPicPr>
      <xdr:blipFill>
        <a:blip xmlns:r="http://schemas.openxmlformats.org/officeDocument/2006/relationships" r:embed="rId1"/>
        <a:stretch>
          <a:fillRect/>
        </a:stretch>
      </xdr:blipFill>
      <xdr:spPr>
        <a:xfrm>
          <a:off x="18359438" y="0"/>
          <a:ext cx="2857499" cy="1047750"/>
        </a:xfrm>
        <a:prstGeom prst="rect">
          <a:avLst/>
        </a:prstGeom>
        <a:noFill/>
        <a:ln cap="flat">
          <a:noFill/>
        </a:ln>
      </xdr:spPr>
    </xdr:pic>
    <xdr:clientData/>
  </xdr:one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104"/>
  <sheetViews>
    <sheetView tabSelected="1" zoomScale="30" zoomScaleNormal="30" zoomScaleSheetLayoutView="25" workbookViewId="0">
      <selection activeCell="F12" sqref="F12"/>
    </sheetView>
  </sheetViews>
  <sheetFormatPr defaultColWidth="9.1796875" defaultRowHeight="13" x14ac:dyDescent="0.3"/>
  <cols>
    <col min="1" max="1" width="15.453125" style="3" customWidth="1"/>
    <col min="2" max="2" width="77" style="3" customWidth="1"/>
    <col min="3" max="3" width="73.7265625" style="3" customWidth="1"/>
    <col min="4" max="4" width="43.453125" style="3" customWidth="1"/>
    <col min="5" max="5" width="40.81640625" style="3" customWidth="1"/>
    <col min="6" max="6" width="52.7265625" style="3" customWidth="1"/>
    <col min="7" max="7" width="29.81640625" style="3" customWidth="1"/>
    <col min="8" max="8" width="72.1796875" style="3" customWidth="1"/>
    <col min="9" max="9" width="39" style="3" customWidth="1"/>
    <col min="10" max="10" width="44.81640625" style="3" customWidth="1"/>
    <col min="11" max="11" width="43.453125" style="3" customWidth="1"/>
    <col min="12" max="12" width="46.54296875" style="3" customWidth="1"/>
    <col min="13" max="13" width="23.453125" style="3" customWidth="1"/>
    <col min="14" max="14" width="59.81640625" style="3" customWidth="1"/>
    <col min="15" max="15" width="40.54296875" style="3" customWidth="1"/>
    <col min="16" max="16" width="39" style="4" customWidth="1"/>
    <col min="17" max="17" width="22.81640625" style="3" customWidth="1"/>
    <col min="18" max="18" width="14.1796875" style="3" customWidth="1"/>
    <col min="19" max="21" width="18.1796875" style="3" customWidth="1"/>
    <col min="22" max="22" width="20.81640625" style="3" customWidth="1"/>
    <col min="23" max="23" width="24.81640625" style="3" customWidth="1"/>
    <col min="24" max="24" width="18" style="3" customWidth="1"/>
    <col min="25" max="16384" width="9.1796875" style="3"/>
  </cols>
  <sheetData>
    <row r="1" spans="1:18" s="51" customFormat="1" ht="92.25" customHeight="1" x14ac:dyDescent="0.3">
      <c r="A1" s="104" t="s">
        <v>0</v>
      </c>
      <c r="B1" s="104"/>
      <c r="C1" s="104"/>
      <c r="D1" s="104"/>
      <c r="E1" s="104"/>
      <c r="F1" s="104"/>
      <c r="G1" s="50"/>
      <c r="H1" s="50"/>
      <c r="I1" s="50"/>
      <c r="J1" s="50"/>
      <c r="K1" s="50"/>
      <c r="L1" s="50"/>
      <c r="M1" s="50"/>
      <c r="N1" s="50"/>
      <c r="O1" s="50"/>
      <c r="P1" s="50"/>
      <c r="Q1" s="50"/>
      <c r="R1" s="50"/>
    </row>
    <row r="2" spans="1:18" s="41" customFormat="1" ht="44.25" customHeight="1" x14ac:dyDescent="0.65">
      <c r="A2" s="39" t="s">
        <v>1</v>
      </c>
      <c r="B2" s="39"/>
      <c r="C2" s="40"/>
      <c r="D2" s="40"/>
      <c r="E2" s="40"/>
      <c r="F2" s="40"/>
      <c r="G2" s="40"/>
      <c r="H2" s="40"/>
      <c r="I2" s="40"/>
    </row>
    <row r="3" spans="1:18" s="40" customFormat="1" ht="15" customHeight="1" x14ac:dyDescent="0.35">
      <c r="A3" s="42"/>
      <c r="B3" s="43"/>
    </row>
    <row r="4" spans="1:18" s="40" customFormat="1" ht="57" customHeight="1" x14ac:dyDescent="0.35">
      <c r="A4" s="103" t="s">
        <v>2</v>
      </c>
      <c r="B4" s="103"/>
    </row>
    <row r="5" spans="1:18" s="41" customFormat="1" ht="28.5" x14ac:dyDescent="0.65">
      <c r="A5" s="103"/>
      <c r="B5" s="103"/>
      <c r="C5" s="40"/>
      <c r="D5" s="40"/>
      <c r="E5" s="40"/>
      <c r="F5" s="40"/>
      <c r="G5" s="40"/>
      <c r="H5" s="40"/>
      <c r="I5" s="40"/>
    </row>
    <row r="6" spans="1:18" s="1" customFormat="1" ht="33" customHeight="1" x14ac:dyDescent="0.3">
      <c r="A6" s="5"/>
      <c r="B6" s="5"/>
      <c r="C6" s="5"/>
      <c r="D6" s="5"/>
      <c r="E6" s="5"/>
      <c r="F6" s="5"/>
      <c r="G6" s="5"/>
      <c r="H6" s="6" t="s">
        <v>3</v>
      </c>
      <c r="I6" s="28" t="s">
        <v>4</v>
      </c>
      <c r="J6" s="44" t="s">
        <v>5</v>
      </c>
      <c r="K6" s="14" t="s">
        <v>6</v>
      </c>
      <c r="L6" s="14" t="s">
        <v>7</v>
      </c>
      <c r="M6" s="7"/>
      <c r="N6" s="28" t="s">
        <v>4</v>
      </c>
      <c r="O6" s="3"/>
      <c r="P6" s="3"/>
    </row>
    <row r="7" spans="1:18" ht="191.25" customHeight="1" x14ac:dyDescent="0.3">
      <c r="A7" s="9" t="s">
        <v>8</v>
      </c>
      <c r="B7" s="9" t="s">
        <v>9</v>
      </c>
      <c r="C7" s="9" t="s">
        <v>10</v>
      </c>
      <c r="D7" s="9" t="s">
        <v>11</v>
      </c>
      <c r="E7" s="9" t="s">
        <v>12</v>
      </c>
      <c r="F7" s="9" t="s">
        <v>13</v>
      </c>
      <c r="G7" s="9" t="s">
        <v>14</v>
      </c>
      <c r="H7" s="9" t="s">
        <v>15</v>
      </c>
      <c r="I7" s="27" t="s">
        <v>16</v>
      </c>
      <c r="J7" s="21" t="s">
        <v>17</v>
      </c>
      <c r="K7" s="9" t="s">
        <v>18</v>
      </c>
      <c r="L7" s="9" t="s">
        <v>19</v>
      </c>
      <c r="M7" s="9" t="s">
        <v>20</v>
      </c>
      <c r="N7" s="27" t="s">
        <v>21</v>
      </c>
      <c r="P7" s="3"/>
    </row>
    <row r="8" spans="1:18" ht="409.5" x14ac:dyDescent="0.3">
      <c r="A8" s="26" t="s">
        <v>22</v>
      </c>
      <c r="B8" s="25" t="s">
        <v>23</v>
      </c>
      <c r="C8" s="10" t="s">
        <v>2</v>
      </c>
      <c r="D8" s="10" t="s">
        <v>24</v>
      </c>
      <c r="E8" s="10" t="s">
        <v>25</v>
      </c>
      <c r="F8" s="121" t="s">
        <v>26</v>
      </c>
      <c r="G8" s="10" t="s">
        <v>27</v>
      </c>
      <c r="H8" s="23">
        <v>300</v>
      </c>
      <c r="I8" s="46">
        <v>900</v>
      </c>
      <c r="J8" s="31">
        <v>810</v>
      </c>
      <c r="K8" s="31">
        <f>J8*12</f>
        <v>9720</v>
      </c>
      <c r="L8" s="31">
        <f>H8*K8</f>
        <v>2916000</v>
      </c>
      <c r="M8" s="96" t="s">
        <v>32</v>
      </c>
      <c r="N8" s="30">
        <f>(H8*I8)*12</f>
        <v>3240000</v>
      </c>
      <c r="P8" s="3"/>
    </row>
    <row r="9" spans="1:18" ht="60" customHeight="1" x14ac:dyDescent="0.6">
      <c r="A9" s="11"/>
      <c r="B9" s="11"/>
      <c r="C9" s="11"/>
      <c r="D9" s="11"/>
      <c r="E9" s="11"/>
      <c r="F9" s="11"/>
      <c r="G9" s="11"/>
      <c r="H9" s="11"/>
      <c r="I9" s="11"/>
      <c r="J9" s="11"/>
      <c r="K9" s="11"/>
      <c r="L9" s="12"/>
      <c r="M9" s="7"/>
      <c r="N9" s="8"/>
      <c r="P9" s="3"/>
    </row>
    <row r="10" spans="1:18" ht="54" customHeight="1" x14ac:dyDescent="0.6">
      <c r="A10" s="8"/>
      <c r="B10" s="8"/>
      <c r="C10" s="8"/>
      <c r="D10" s="8"/>
      <c r="E10" s="8"/>
      <c r="F10" s="8"/>
      <c r="G10" s="8"/>
      <c r="H10" s="6" t="s">
        <v>3</v>
      </c>
      <c r="I10" s="28" t="s">
        <v>4</v>
      </c>
      <c r="J10" s="44" t="s">
        <v>5</v>
      </c>
      <c r="K10" s="14" t="s">
        <v>6</v>
      </c>
      <c r="L10" s="14" t="s">
        <v>28</v>
      </c>
      <c r="M10" s="8"/>
      <c r="N10" s="28" t="s">
        <v>4</v>
      </c>
      <c r="P10" s="3"/>
    </row>
    <row r="11" spans="1:18" ht="202.5" customHeight="1" x14ac:dyDescent="0.3">
      <c r="A11" s="9" t="s">
        <v>8</v>
      </c>
      <c r="B11" s="9" t="s">
        <v>9</v>
      </c>
      <c r="C11" s="9" t="s">
        <v>10</v>
      </c>
      <c r="D11" s="9" t="s">
        <v>11</v>
      </c>
      <c r="E11" s="9" t="s">
        <v>12</v>
      </c>
      <c r="F11" s="9" t="s">
        <v>13</v>
      </c>
      <c r="G11" s="9" t="s">
        <v>14</v>
      </c>
      <c r="H11" s="9" t="s">
        <v>15</v>
      </c>
      <c r="I11" s="27" t="s">
        <v>16</v>
      </c>
      <c r="J11" s="9" t="s">
        <v>17</v>
      </c>
      <c r="K11" s="9" t="s">
        <v>29</v>
      </c>
      <c r="L11" s="9" t="s">
        <v>19</v>
      </c>
      <c r="M11" s="9" t="s">
        <v>20</v>
      </c>
      <c r="N11" s="27" t="s">
        <v>21</v>
      </c>
      <c r="P11" s="3"/>
    </row>
    <row r="12" spans="1:18" ht="409.5" x14ac:dyDescent="0.3">
      <c r="A12" s="23" t="s">
        <v>30</v>
      </c>
      <c r="B12" s="25" t="s">
        <v>31</v>
      </c>
      <c r="C12" s="10" t="s">
        <v>2</v>
      </c>
      <c r="D12" s="10" t="s">
        <v>24</v>
      </c>
      <c r="E12" s="10" t="s">
        <v>25</v>
      </c>
      <c r="F12" s="121" t="s">
        <v>26</v>
      </c>
      <c r="G12" s="10" t="s">
        <v>27</v>
      </c>
      <c r="H12" s="23">
        <v>50</v>
      </c>
      <c r="I12" s="47">
        <v>1000</v>
      </c>
      <c r="J12" s="31">
        <v>900</v>
      </c>
      <c r="K12" s="31">
        <f>J12*12</f>
        <v>10800</v>
      </c>
      <c r="L12" s="31">
        <f>H12*K12</f>
        <v>540000</v>
      </c>
      <c r="M12" s="96" t="s">
        <v>32</v>
      </c>
      <c r="N12" s="29">
        <f>(H12*I12)*12</f>
        <v>600000</v>
      </c>
      <c r="P12" s="3"/>
    </row>
    <row r="13" spans="1:18" ht="46.5" customHeight="1" x14ac:dyDescent="0.6">
      <c r="A13" s="11"/>
      <c r="B13" s="11"/>
      <c r="C13" s="11"/>
      <c r="D13" s="11"/>
      <c r="E13" s="11"/>
      <c r="F13" s="11"/>
      <c r="G13" s="11"/>
      <c r="H13" s="11"/>
      <c r="I13" s="11"/>
      <c r="J13" s="11"/>
      <c r="K13" s="11"/>
      <c r="L13" s="22"/>
      <c r="M13" s="7"/>
      <c r="P13" s="3"/>
    </row>
    <row r="14" spans="1:18" ht="92.25" customHeight="1" x14ac:dyDescent="0.6">
      <c r="A14" s="8"/>
      <c r="B14" s="8"/>
      <c r="C14" s="13"/>
      <c r="D14" s="8"/>
      <c r="E14" s="13"/>
      <c r="F14" s="13"/>
      <c r="G14" s="13"/>
      <c r="H14" s="109" t="s">
        <v>33</v>
      </c>
      <c r="I14" s="109"/>
      <c r="J14" s="109"/>
      <c r="K14" s="110"/>
      <c r="L14" s="24">
        <f>L8+L12</f>
        <v>3456000</v>
      </c>
      <c r="M14" s="8"/>
      <c r="N14" s="29">
        <f>N8+N12</f>
        <v>3840000</v>
      </c>
      <c r="O14" s="4"/>
      <c r="P14" s="3"/>
    </row>
    <row r="15" spans="1:18" ht="30.75" customHeight="1" x14ac:dyDescent="0.6">
      <c r="A15" s="8"/>
      <c r="B15" s="8"/>
      <c r="C15" s="13"/>
      <c r="D15" s="8"/>
      <c r="E15" s="13"/>
      <c r="F15" s="13"/>
      <c r="G15" s="13"/>
      <c r="H15" s="14"/>
      <c r="I15" s="14"/>
      <c r="J15" s="14"/>
      <c r="K15" s="14"/>
      <c r="L15" s="8"/>
      <c r="M15" s="8"/>
      <c r="N15" s="8"/>
      <c r="O15" s="4"/>
      <c r="P15" s="3"/>
    </row>
    <row r="16" spans="1:18" ht="27.75" customHeight="1" x14ac:dyDescent="0.6">
      <c r="A16" s="111" t="s">
        <v>34</v>
      </c>
      <c r="B16" s="111"/>
      <c r="C16" s="111"/>
      <c r="D16" s="111"/>
      <c r="E16" s="111"/>
      <c r="F16" s="111"/>
      <c r="G16" s="111"/>
      <c r="H16" s="111"/>
      <c r="I16" s="111"/>
      <c r="J16" s="111"/>
      <c r="K16" s="111"/>
      <c r="L16" s="111"/>
      <c r="M16" s="111"/>
      <c r="N16" s="111"/>
      <c r="P16" s="3"/>
    </row>
    <row r="17" spans="1:16" ht="27.75" customHeight="1" x14ac:dyDescent="0.6">
      <c r="A17" s="22"/>
      <c r="B17" s="22"/>
      <c r="C17" s="22"/>
      <c r="D17" s="22"/>
      <c r="E17" s="22"/>
      <c r="F17" s="22"/>
      <c r="G17" s="22"/>
      <c r="H17" s="22"/>
      <c r="I17" s="22"/>
      <c r="J17" s="22"/>
      <c r="K17" s="22"/>
      <c r="L17" s="22"/>
      <c r="M17" s="22"/>
      <c r="N17" s="22"/>
      <c r="P17" s="3"/>
    </row>
    <row r="18" spans="1:16" ht="42" customHeight="1" x14ac:dyDescent="0.6">
      <c r="A18" s="8"/>
      <c r="B18" s="115" t="s">
        <v>35</v>
      </c>
      <c r="C18" s="115"/>
      <c r="D18" s="115"/>
      <c r="E18" s="115"/>
      <c r="F18" s="115"/>
      <c r="G18" s="115"/>
      <c r="H18" s="115"/>
      <c r="I18" s="115"/>
      <c r="J18" s="115"/>
      <c r="K18" s="115"/>
      <c r="L18" s="15"/>
      <c r="M18" s="8"/>
      <c r="N18" s="15"/>
      <c r="O18" s="2"/>
      <c r="P18" s="3"/>
    </row>
    <row r="19" spans="1:16" ht="33.75" customHeight="1" x14ac:dyDescent="0.6">
      <c r="A19" s="8"/>
      <c r="B19" s="8"/>
      <c r="C19" s="8"/>
      <c r="D19" s="8"/>
      <c r="E19" s="45" t="s">
        <v>36</v>
      </c>
      <c r="G19" s="15"/>
      <c r="H19" s="15"/>
      <c r="I19" s="8"/>
      <c r="J19" s="15"/>
      <c r="K19" s="45" t="s">
        <v>36</v>
      </c>
      <c r="L19" s="15"/>
      <c r="M19" s="15"/>
      <c r="N19" s="15"/>
      <c r="O19" s="2"/>
      <c r="P19" s="3"/>
    </row>
    <row r="20" spans="1:16" ht="192" customHeight="1" x14ac:dyDescent="0.3">
      <c r="A20" s="15"/>
      <c r="B20" s="9" t="s">
        <v>9</v>
      </c>
      <c r="C20" s="9" t="s">
        <v>10</v>
      </c>
      <c r="D20" s="9" t="s">
        <v>11</v>
      </c>
      <c r="E20" s="9" t="s">
        <v>17</v>
      </c>
      <c r="G20" s="15"/>
      <c r="H20" s="20" t="s">
        <v>9</v>
      </c>
      <c r="I20" s="9" t="s">
        <v>10</v>
      </c>
      <c r="J20" s="9" t="s">
        <v>11</v>
      </c>
      <c r="K20" s="9" t="s">
        <v>17</v>
      </c>
      <c r="L20" s="15"/>
      <c r="M20" s="15"/>
      <c r="N20" s="15"/>
      <c r="P20" s="3"/>
    </row>
    <row r="21" spans="1:16" ht="111" customHeight="1" x14ac:dyDescent="0.6">
      <c r="A21" s="8"/>
      <c r="B21" s="48" t="s">
        <v>37</v>
      </c>
      <c r="C21" s="16" t="s">
        <v>2</v>
      </c>
      <c r="D21" s="54" t="s">
        <v>38</v>
      </c>
      <c r="E21" s="31">
        <v>720.9</v>
      </c>
      <c r="F21" s="38">
        <f>J8-J8*0.11</f>
        <v>720.9</v>
      </c>
      <c r="G21" s="15"/>
      <c r="H21" s="49" t="s">
        <v>39</v>
      </c>
      <c r="I21" s="16" t="s">
        <v>2</v>
      </c>
      <c r="J21" s="54" t="s">
        <v>38</v>
      </c>
      <c r="K21" s="31">
        <v>801</v>
      </c>
      <c r="L21" s="38">
        <f>J12-J12*0.11</f>
        <v>801</v>
      </c>
      <c r="M21" s="15"/>
      <c r="N21" s="15"/>
      <c r="P21" s="3"/>
    </row>
    <row r="22" spans="1:16" ht="65.25" customHeight="1" x14ac:dyDescent="0.3">
      <c r="A22" s="11"/>
      <c r="B22" s="112" t="s">
        <v>40</v>
      </c>
      <c r="C22" s="113"/>
      <c r="D22" s="113"/>
      <c r="E22" s="113"/>
      <c r="F22" s="113"/>
      <c r="G22" s="113"/>
      <c r="H22" s="113"/>
      <c r="I22" s="113"/>
      <c r="J22" s="113"/>
      <c r="K22" s="114"/>
      <c r="L22" s="15"/>
      <c r="M22" s="19"/>
      <c r="N22" s="19"/>
      <c r="O22" s="19"/>
      <c r="P22" s="19"/>
    </row>
    <row r="23" spans="1:16" ht="26" x14ac:dyDescent="0.6">
      <c r="A23" s="8"/>
      <c r="B23" s="8"/>
      <c r="C23" s="8"/>
      <c r="D23" s="8"/>
      <c r="E23" s="8"/>
      <c r="F23" s="8"/>
      <c r="G23" s="8"/>
      <c r="H23" s="8"/>
      <c r="I23" s="8"/>
      <c r="J23" s="8"/>
      <c r="K23" s="8"/>
      <c r="L23" s="15"/>
      <c r="M23" s="8"/>
      <c r="N23" s="8"/>
    </row>
    <row r="24" spans="1:16" ht="26" x14ac:dyDescent="0.6">
      <c r="A24" s="8"/>
      <c r="B24" s="8"/>
      <c r="C24" s="8"/>
      <c r="D24" s="8"/>
      <c r="E24" s="8"/>
      <c r="F24" s="8"/>
      <c r="G24" s="8"/>
      <c r="H24" s="8"/>
      <c r="I24" s="8"/>
      <c r="J24" s="8"/>
      <c r="K24" s="8"/>
      <c r="L24" s="8"/>
      <c r="M24" s="8"/>
      <c r="N24" s="8"/>
    </row>
    <row r="25" spans="1:16" s="2" customFormat="1" ht="35.25" customHeight="1" x14ac:dyDescent="0.35">
      <c r="A25" s="15"/>
      <c r="B25" s="116" t="s">
        <v>41</v>
      </c>
      <c r="C25" s="117"/>
      <c r="D25" s="117"/>
      <c r="E25" s="117"/>
      <c r="F25" s="117"/>
      <c r="G25" s="17"/>
      <c r="H25" s="15"/>
      <c r="I25" s="15"/>
      <c r="J25" s="15"/>
      <c r="K25" s="15"/>
      <c r="L25" s="15"/>
      <c r="M25" s="15"/>
      <c r="N25" s="15"/>
    </row>
    <row r="26" spans="1:16" ht="74.150000000000006" customHeight="1" x14ac:dyDescent="0.6">
      <c r="A26" s="8"/>
      <c r="B26" s="9" t="s">
        <v>42</v>
      </c>
      <c r="C26" s="9" t="s">
        <v>43</v>
      </c>
      <c r="D26" s="9" t="s">
        <v>13</v>
      </c>
      <c r="E26" s="9" t="s">
        <v>44</v>
      </c>
      <c r="F26" s="59" t="s">
        <v>45</v>
      </c>
      <c r="G26" s="8"/>
      <c r="H26" s="52"/>
      <c r="I26" s="8"/>
      <c r="J26" s="15"/>
      <c r="K26" s="15"/>
      <c r="L26" s="15"/>
      <c r="M26" s="15"/>
      <c r="N26" s="15"/>
      <c r="P26" s="3"/>
    </row>
    <row r="27" spans="1:16" ht="99.65" customHeight="1" x14ac:dyDescent="0.6">
      <c r="A27" s="8"/>
      <c r="B27" s="102" t="s">
        <v>46</v>
      </c>
      <c r="C27" s="101" t="s">
        <v>47</v>
      </c>
      <c r="D27" s="102" t="s">
        <v>48</v>
      </c>
      <c r="E27" s="100"/>
      <c r="F27" s="95" t="s">
        <v>49</v>
      </c>
      <c r="G27" s="8"/>
      <c r="H27" s="52"/>
      <c r="I27" s="8"/>
      <c r="J27" s="15"/>
      <c r="K27" s="15"/>
      <c r="L27" s="15"/>
      <c r="M27" s="15"/>
      <c r="N27" s="15"/>
      <c r="P27" s="3"/>
    </row>
    <row r="28" spans="1:16" ht="52" x14ac:dyDescent="0.6">
      <c r="A28" s="8"/>
      <c r="B28" s="97" t="s">
        <v>50</v>
      </c>
      <c r="C28" s="97" t="s">
        <v>51</v>
      </c>
      <c r="D28" s="97" t="s">
        <v>52</v>
      </c>
      <c r="E28" s="98" t="s">
        <v>53</v>
      </c>
      <c r="F28" s="99"/>
      <c r="G28" s="8"/>
      <c r="H28" s="8"/>
      <c r="I28" s="8"/>
      <c r="J28" s="15"/>
      <c r="K28" s="15"/>
      <c r="L28" s="15"/>
      <c r="M28" s="15"/>
      <c r="N28" s="15"/>
      <c r="P28" s="3"/>
    </row>
    <row r="29" spans="1:16" ht="26" x14ac:dyDescent="0.6">
      <c r="A29" s="8"/>
      <c r="B29" s="55" t="s">
        <v>54</v>
      </c>
      <c r="C29" s="55" t="s">
        <v>54</v>
      </c>
      <c r="D29" s="55" t="s">
        <v>55</v>
      </c>
      <c r="E29" s="56">
        <v>2163254</v>
      </c>
      <c r="F29" s="71" t="s">
        <v>56</v>
      </c>
      <c r="G29" s="8"/>
      <c r="H29" s="53"/>
      <c r="I29" s="8"/>
      <c r="J29" s="15"/>
      <c r="K29" s="15"/>
      <c r="L29" s="15"/>
      <c r="M29" s="15"/>
      <c r="N29" s="15"/>
      <c r="P29" s="3"/>
    </row>
    <row r="30" spans="1:16" ht="26" x14ac:dyDescent="0.6">
      <c r="A30" s="8"/>
      <c r="B30" s="56" t="s">
        <v>57</v>
      </c>
      <c r="C30" s="56" t="s">
        <v>57</v>
      </c>
      <c r="D30" s="56" t="s">
        <v>58</v>
      </c>
      <c r="E30" s="56">
        <v>2164080</v>
      </c>
      <c r="F30" s="71"/>
      <c r="G30" s="8"/>
      <c r="H30" s="8"/>
      <c r="I30" s="8"/>
      <c r="J30" s="15"/>
      <c r="K30" s="15"/>
      <c r="L30" s="15"/>
      <c r="M30" s="15"/>
      <c r="N30" s="15"/>
      <c r="P30" s="3"/>
    </row>
    <row r="31" spans="1:16" ht="26" x14ac:dyDescent="0.6">
      <c r="A31" s="8"/>
      <c r="B31" s="56" t="s">
        <v>59</v>
      </c>
      <c r="C31" s="56" t="s">
        <v>60</v>
      </c>
      <c r="D31" s="56" t="s">
        <v>61</v>
      </c>
      <c r="E31" s="56">
        <v>43521</v>
      </c>
      <c r="F31" s="71"/>
      <c r="G31" s="8"/>
      <c r="H31" s="8"/>
      <c r="I31" s="8"/>
      <c r="J31" s="15"/>
      <c r="K31" s="15"/>
      <c r="L31" s="15"/>
      <c r="M31" s="15"/>
      <c r="N31" s="15"/>
      <c r="P31" s="3"/>
    </row>
    <row r="32" spans="1:16" ht="26" x14ac:dyDescent="0.6">
      <c r="A32" s="8"/>
      <c r="B32" s="56" t="s">
        <v>62</v>
      </c>
      <c r="C32" s="56" t="s">
        <v>60</v>
      </c>
      <c r="D32" s="56" t="s">
        <v>63</v>
      </c>
      <c r="E32" s="56">
        <v>43521</v>
      </c>
      <c r="F32" s="71"/>
      <c r="G32" s="8"/>
      <c r="H32" s="8"/>
      <c r="I32" s="8"/>
      <c r="J32" s="15"/>
      <c r="K32" s="15"/>
      <c r="L32" s="15"/>
      <c r="M32" s="15"/>
      <c r="N32" s="15"/>
      <c r="P32" s="3"/>
    </row>
    <row r="33" spans="1:16" ht="26" x14ac:dyDescent="0.6">
      <c r="A33" s="8"/>
      <c r="B33" s="56" t="s">
        <v>64</v>
      </c>
      <c r="C33" s="56" t="s">
        <v>65</v>
      </c>
      <c r="D33" s="56" t="s">
        <v>66</v>
      </c>
      <c r="E33" s="56">
        <v>2091211</v>
      </c>
      <c r="F33" s="71"/>
      <c r="G33" s="8"/>
      <c r="H33" s="8"/>
      <c r="I33" s="8"/>
      <c r="J33" s="15"/>
      <c r="K33" s="15"/>
      <c r="L33" s="15"/>
      <c r="M33" s="15"/>
      <c r="N33" s="15"/>
      <c r="P33" s="3"/>
    </row>
    <row r="34" spans="1:16" ht="52" x14ac:dyDescent="0.6">
      <c r="A34" s="8"/>
      <c r="B34" s="56" t="s">
        <v>67</v>
      </c>
      <c r="C34" s="56" t="s">
        <v>68</v>
      </c>
      <c r="D34" s="56" t="s">
        <v>69</v>
      </c>
      <c r="E34" s="56">
        <v>2086238</v>
      </c>
      <c r="F34" s="71"/>
      <c r="G34" s="8"/>
      <c r="H34" s="8"/>
      <c r="I34" s="8"/>
      <c r="J34" s="15"/>
      <c r="K34" s="15"/>
      <c r="L34" s="15"/>
      <c r="M34" s="15"/>
      <c r="N34" s="15"/>
      <c r="P34" s="3"/>
    </row>
    <row r="35" spans="1:16" ht="52" x14ac:dyDescent="0.6">
      <c r="A35" s="8"/>
      <c r="B35" s="56" t="s">
        <v>70</v>
      </c>
      <c r="C35" s="56" t="s">
        <v>68</v>
      </c>
      <c r="D35" s="56" t="s">
        <v>71</v>
      </c>
      <c r="E35" s="56">
        <v>2086239</v>
      </c>
      <c r="F35" s="71"/>
      <c r="G35" s="8"/>
      <c r="H35" s="53"/>
      <c r="I35" s="8"/>
      <c r="J35" s="15"/>
      <c r="K35" s="15"/>
      <c r="L35" s="15"/>
      <c r="M35" s="15"/>
      <c r="N35" s="15"/>
      <c r="P35" s="3"/>
    </row>
    <row r="36" spans="1:16" ht="52" x14ac:dyDescent="0.6">
      <c r="A36" s="8"/>
      <c r="B36" s="56" t="s">
        <v>72</v>
      </c>
      <c r="C36" s="56" t="s">
        <v>68</v>
      </c>
      <c r="D36" s="56" t="s">
        <v>73</v>
      </c>
      <c r="E36" s="56">
        <v>2086242</v>
      </c>
      <c r="F36" s="71"/>
      <c r="G36" s="8"/>
      <c r="H36" s="8"/>
      <c r="I36" s="8"/>
      <c r="J36" s="15"/>
      <c r="K36" s="15"/>
      <c r="L36" s="15"/>
      <c r="M36" s="15"/>
      <c r="N36" s="15"/>
      <c r="P36" s="3"/>
    </row>
    <row r="37" spans="1:16" ht="52" x14ac:dyDescent="0.6">
      <c r="A37" s="8"/>
      <c r="B37" s="56" t="s">
        <v>74</v>
      </c>
      <c r="C37" s="56" t="s">
        <v>68</v>
      </c>
      <c r="D37" s="56" t="s">
        <v>75</v>
      </c>
      <c r="E37" s="56">
        <v>2086243</v>
      </c>
      <c r="F37" s="71"/>
      <c r="G37" s="8"/>
      <c r="H37" s="8"/>
      <c r="I37" s="8"/>
      <c r="J37" s="15"/>
      <c r="K37" s="15"/>
      <c r="L37" s="15"/>
      <c r="M37" s="15"/>
      <c r="N37" s="15"/>
      <c r="P37" s="3"/>
    </row>
    <row r="38" spans="1:16" ht="52" x14ac:dyDescent="0.6">
      <c r="A38" s="8"/>
      <c r="B38" s="56" t="s">
        <v>76</v>
      </c>
      <c r="C38" s="56" t="s">
        <v>77</v>
      </c>
      <c r="D38" s="56" t="s">
        <v>78</v>
      </c>
      <c r="E38" s="56">
        <v>1984118</v>
      </c>
      <c r="F38" s="71"/>
      <c r="G38" s="8"/>
      <c r="H38" s="8"/>
      <c r="I38" s="8"/>
      <c r="J38" s="15"/>
      <c r="K38" s="15"/>
      <c r="L38" s="15"/>
      <c r="M38" s="15"/>
      <c r="N38" s="15"/>
      <c r="P38" s="3"/>
    </row>
    <row r="39" spans="1:16" ht="52" x14ac:dyDescent="0.6">
      <c r="A39" s="8"/>
      <c r="B39" s="55" t="s">
        <v>79</v>
      </c>
      <c r="C39" s="56" t="s">
        <v>77</v>
      </c>
      <c r="D39" s="56" t="s">
        <v>80</v>
      </c>
      <c r="E39" s="56">
        <v>1984213</v>
      </c>
      <c r="F39" s="71"/>
      <c r="G39" s="8"/>
      <c r="H39" s="53"/>
      <c r="I39" s="8"/>
      <c r="J39" s="15"/>
      <c r="K39" s="15"/>
      <c r="L39" s="15"/>
      <c r="M39" s="15"/>
      <c r="N39" s="15"/>
      <c r="P39" s="3"/>
    </row>
    <row r="40" spans="1:16" ht="52" x14ac:dyDescent="0.6">
      <c r="A40" s="8"/>
      <c r="B40" s="56" t="s">
        <v>81</v>
      </c>
      <c r="C40" s="56" t="s">
        <v>77</v>
      </c>
      <c r="D40" s="56" t="s">
        <v>82</v>
      </c>
      <c r="E40" s="56">
        <v>1984231</v>
      </c>
      <c r="F40" s="71"/>
      <c r="G40" s="8"/>
      <c r="H40" s="8"/>
      <c r="I40" s="8"/>
      <c r="J40" s="15"/>
      <c r="K40" s="15"/>
      <c r="L40" s="15"/>
      <c r="M40" s="15"/>
      <c r="N40" s="15"/>
      <c r="P40" s="3"/>
    </row>
    <row r="41" spans="1:16" ht="52" x14ac:dyDescent="0.6">
      <c r="A41" s="8"/>
      <c r="B41" s="56" t="s">
        <v>83</v>
      </c>
      <c r="C41" s="56" t="s">
        <v>77</v>
      </c>
      <c r="D41" s="56" t="s">
        <v>84</v>
      </c>
      <c r="E41" s="56">
        <v>1984222</v>
      </c>
      <c r="F41" s="71"/>
      <c r="G41" s="8"/>
      <c r="H41" s="8"/>
      <c r="I41" s="8"/>
      <c r="J41" s="15"/>
      <c r="K41" s="15"/>
      <c r="L41" s="15"/>
      <c r="M41" s="15"/>
      <c r="N41" s="15"/>
      <c r="P41" s="3"/>
    </row>
    <row r="42" spans="1:16" ht="52" x14ac:dyDescent="0.6">
      <c r="A42" s="8"/>
      <c r="B42" s="56" t="s">
        <v>85</v>
      </c>
      <c r="C42" s="56" t="s">
        <v>86</v>
      </c>
      <c r="D42" s="56" t="s">
        <v>87</v>
      </c>
      <c r="E42" s="56">
        <v>1902980</v>
      </c>
      <c r="F42" s="71"/>
      <c r="G42" s="8"/>
      <c r="H42" s="8"/>
      <c r="I42" s="8"/>
      <c r="J42" s="15"/>
      <c r="K42" s="15"/>
      <c r="L42" s="15"/>
      <c r="M42" s="15"/>
      <c r="N42" s="15"/>
      <c r="P42" s="3"/>
    </row>
    <row r="43" spans="1:16" ht="52" x14ac:dyDescent="0.6">
      <c r="A43" s="8"/>
      <c r="B43" s="56" t="s">
        <v>88</v>
      </c>
      <c r="C43" s="56" t="s">
        <v>86</v>
      </c>
      <c r="D43" s="56" t="s">
        <v>89</v>
      </c>
      <c r="E43" s="56">
        <v>1903038</v>
      </c>
      <c r="F43" s="71"/>
      <c r="G43" s="8"/>
      <c r="H43" s="8"/>
      <c r="I43" s="8"/>
      <c r="J43" s="15"/>
      <c r="K43" s="15"/>
      <c r="L43" s="15"/>
      <c r="M43" s="15"/>
      <c r="N43" s="15"/>
      <c r="P43" s="3"/>
    </row>
    <row r="44" spans="1:16" ht="52" x14ac:dyDescent="0.6">
      <c r="A44" s="8"/>
      <c r="B44" s="55" t="s">
        <v>90</v>
      </c>
      <c r="C44" s="55" t="s">
        <v>91</v>
      </c>
      <c r="D44" s="56" t="s">
        <v>92</v>
      </c>
      <c r="E44" s="56">
        <v>1903152</v>
      </c>
      <c r="F44" s="71"/>
      <c r="G44" s="8"/>
      <c r="H44" s="53"/>
      <c r="I44" s="8"/>
      <c r="J44" s="15"/>
      <c r="K44" s="15"/>
      <c r="L44" s="15"/>
      <c r="M44" s="15"/>
      <c r="N44" s="15"/>
      <c r="P44" s="3"/>
    </row>
    <row r="45" spans="1:16" ht="52" x14ac:dyDescent="0.6">
      <c r="A45" s="8"/>
      <c r="B45" s="56" t="s">
        <v>93</v>
      </c>
      <c r="C45" s="55" t="s">
        <v>91</v>
      </c>
      <c r="D45" s="56" t="s">
        <v>94</v>
      </c>
      <c r="E45" s="56">
        <v>1903156</v>
      </c>
      <c r="F45" s="71"/>
      <c r="G45" s="8"/>
      <c r="H45" s="8"/>
      <c r="I45" s="8"/>
      <c r="J45" s="15"/>
      <c r="K45" s="15"/>
      <c r="L45" s="15"/>
      <c r="M45" s="15"/>
      <c r="N45" s="15"/>
      <c r="P45" s="3"/>
    </row>
    <row r="46" spans="1:16" ht="52" x14ac:dyDescent="0.6">
      <c r="A46" s="8"/>
      <c r="B46" s="56" t="s">
        <v>95</v>
      </c>
      <c r="C46" s="55" t="s">
        <v>91</v>
      </c>
      <c r="D46" s="56" t="s">
        <v>96</v>
      </c>
      <c r="E46" s="56">
        <v>1903151</v>
      </c>
      <c r="F46" s="71"/>
      <c r="G46" s="8"/>
      <c r="H46" s="8"/>
      <c r="I46" s="8"/>
      <c r="J46" s="15"/>
      <c r="K46" s="15"/>
      <c r="L46" s="15"/>
      <c r="M46" s="15"/>
      <c r="N46" s="15"/>
      <c r="P46" s="3"/>
    </row>
    <row r="47" spans="1:16" ht="52" x14ac:dyDescent="0.6">
      <c r="A47" s="8"/>
      <c r="B47" s="56" t="s">
        <v>97</v>
      </c>
      <c r="C47" s="55" t="s">
        <v>91</v>
      </c>
      <c r="D47" s="56" t="s">
        <v>98</v>
      </c>
      <c r="E47" s="56">
        <v>1903155</v>
      </c>
      <c r="F47" s="71"/>
      <c r="G47" s="8"/>
      <c r="H47" s="8"/>
      <c r="I47" s="8"/>
      <c r="J47" s="15"/>
      <c r="K47" s="15"/>
      <c r="L47" s="15"/>
      <c r="M47" s="15"/>
      <c r="N47" s="15"/>
      <c r="P47" s="3"/>
    </row>
    <row r="48" spans="1:16" ht="52" x14ac:dyDescent="0.6">
      <c r="A48" s="8"/>
      <c r="B48" s="56" t="s">
        <v>99</v>
      </c>
      <c r="C48" s="55" t="s">
        <v>91</v>
      </c>
      <c r="D48" s="56" t="s">
        <v>100</v>
      </c>
      <c r="E48" s="56">
        <v>1903154</v>
      </c>
      <c r="F48" s="71"/>
      <c r="G48" s="8"/>
      <c r="H48" s="8"/>
      <c r="I48" s="8"/>
      <c r="J48" s="15"/>
      <c r="K48" s="15"/>
      <c r="L48" s="15"/>
      <c r="M48" s="15"/>
      <c r="N48" s="15"/>
      <c r="P48" s="3"/>
    </row>
    <row r="49" spans="1:16" ht="52" x14ac:dyDescent="0.6">
      <c r="A49" s="8"/>
      <c r="B49" s="56" t="s">
        <v>101</v>
      </c>
      <c r="C49" s="55" t="s">
        <v>91</v>
      </c>
      <c r="D49" s="56" t="s">
        <v>102</v>
      </c>
      <c r="E49" s="56">
        <v>1903088</v>
      </c>
      <c r="F49" s="71"/>
      <c r="G49" s="8"/>
      <c r="H49" s="8"/>
      <c r="I49" s="8"/>
      <c r="J49" s="15"/>
      <c r="K49" s="15"/>
      <c r="L49" s="15"/>
      <c r="M49" s="15"/>
      <c r="N49" s="15"/>
      <c r="P49" s="3"/>
    </row>
    <row r="50" spans="1:16" ht="52" x14ac:dyDescent="0.6">
      <c r="A50" s="8"/>
      <c r="B50" s="56" t="s">
        <v>103</v>
      </c>
      <c r="C50" s="55" t="s">
        <v>91</v>
      </c>
      <c r="D50" s="56" t="s">
        <v>104</v>
      </c>
      <c r="E50" s="56">
        <v>1903153</v>
      </c>
      <c r="F50" s="71"/>
      <c r="G50" s="8"/>
      <c r="H50" s="8"/>
      <c r="I50" s="8"/>
      <c r="J50" s="15"/>
      <c r="K50" s="15"/>
      <c r="L50" s="15"/>
      <c r="M50" s="15"/>
      <c r="N50" s="15"/>
      <c r="P50" s="3"/>
    </row>
    <row r="51" spans="1:16" ht="52" x14ac:dyDescent="0.6">
      <c r="A51" s="8"/>
      <c r="B51" s="56" t="s">
        <v>105</v>
      </c>
      <c r="C51" s="56" t="s">
        <v>106</v>
      </c>
      <c r="D51" s="56" t="s">
        <v>107</v>
      </c>
      <c r="E51" s="56">
        <v>2254007</v>
      </c>
      <c r="F51" s="71"/>
      <c r="G51" s="8"/>
      <c r="H51" s="8"/>
      <c r="I51" s="8"/>
      <c r="J51" s="15"/>
      <c r="K51" s="15"/>
      <c r="L51" s="15"/>
      <c r="M51" s="15"/>
      <c r="N51" s="15"/>
      <c r="P51" s="3"/>
    </row>
    <row r="52" spans="1:16" ht="52" x14ac:dyDescent="0.6">
      <c r="A52" s="8"/>
      <c r="B52" s="55" t="s">
        <v>108</v>
      </c>
      <c r="C52" s="55" t="s">
        <v>109</v>
      </c>
      <c r="D52" s="55" t="s">
        <v>110</v>
      </c>
      <c r="E52" s="56">
        <v>1903188</v>
      </c>
      <c r="F52" s="71"/>
      <c r="G52" s="8"/>
      <c r="H52" s="53"/>
      <c r="I52" s="8"/>
      <c r="J52" s="15"/>
      <c r="K52" s="15"/>
      <c r="L52" s="15"/>
      <c r="M52" s="15"/>
      <c r="N52" s="15"/>
      <c r="P52" s="3"/>
    </row>
    <row r="53" spans="1:16" ht="52" x14ac:dyDescent="0.6">
      <c r="A53" s="8"/>
      <c r="B53" s="56" t="s">
        <v>111</v>
      </c>
      <c r="C53" s="55" t="s">
        <v>109</v>
      </c>
      <c r="D53" s="56" t="s">
        <v>112</v>
      </c>
      <c r="E53" s="56">
        <v>1903204</v>
      </c>
      <c r="F53" s="71"/>
      <c r="G53" s="8"/>
      <c r="H53" s="8"/>
      <c r="I53" s="8"/>
      <c r="J53" s="15"/>
      <c r="K53" s="15"/>
      <c r="L53" s="15"/>
      <c r="M53" s="15"/>
      <c r="N53" s="15"/>
      <c r="P53" s="3"/>
    </row>
    <row r="54" spans="1:16" ht="52" x14ac:dyDescent="0.6">
      <c r="A54" s="8"/>
      <c r="B54" s="56" t="s">
        <v>113</v>
      </c>
      <c r="C54" s="55" t="s">
        <v>109</v>
      </c>
      <c r="D54" s="56" t="s">
        <v>114</v>
      </c>
      <c r="E54" s="56">
        <v>1903206</v>
      </c>
      <c r="F54" s="71"/>
      <c r="G54" s="8"/>
      <c r="H54" s="8"/>
      <c r="I54" s="8"/>
      <c r="J54" s="15"/>
      <c r="K54" s="15"/>
      <c r="L54" s="15"/>
      <c r="M54" s="15"/>
      <c r="N54" s="15"/>
      <c r="P54" s="3"/>
    </row>
    <row r="55" spans="1:16" ht="52" x14ac:dyDescent="0.6">
      <c r="A55" s="8"/>
      <c r="B55" s="56" t="s">
        <v>115</v>
      </c>
      <c r="C55" s="55" t="s">
        <v>109</v>
      </c>
      <c r="D55" s="56" t="s">
        <v>116</v>
      </c>
      <c r="E55" s="56">
        <v>1903205</v>
      </c>
      <c r="F55" s="71"/>
      <c r="G55" s="8"/>
      <c r="H55" s="8"/>
      <c r="I55" s="8"/>
      <c r="J55" s="15"/>
      <c r="K55" s="15"/>
      <c r="L55" s="15"/>
      <c r="M55" s="15"/>
      <c r="N55" s="15"/>
      <c r="P55" s="3"/>
    </row>
    <row r="56" spans="1:16" ht="52" x14ac:dyDescent="0.6">
      <c r="A56" s="8"/>
      <c r="B56" s="55" t="s">
        <v>117</v>
      </c>
      <c r="C56" s="55" t="s">
        <v>109</v>
      </c>
      <c r="D56" s="55" t="s">
        <v>118</v>
      </c>
      <c r="E56" s="56">
        <v>1903203</v>
      </c>
      <c r="F56" s="71"/>
      <c r="G56" s="8"/>
      <c r="H56" s="53"/>
      <c r="I56" s="8"/>
      <c r="J56" s="15"/>
      <c r="K56" s="15"/>
      <c r="L56" s="15"/>
      <c r="M56" s="15"/>
      <c r="N56" s="15"/>
      <c r="P56" s="3"/>
    </row>
    <row r="57" spans="1:16" ht="52" x14ac:dyDescent="0.6">
      <c r="A57" s="8"/>
      <c r="B57" s="56" t="s">
        <v>119</v>
      </c>
      <c r="C57" s="55" t="s">
        <v>109</v>
      </c>
      <c r="D57" s="56" t="s">
        <v>120</v>
      </c>
      <c r="E57" s="56">
        <v>1903207</v>
      </c>
      <c r="F57" s="71"/>
      <c r="G57" s="8"/>
      <c r="H57" s="8"/>
      <c r="I57" s="8"/>
      <c r="J57" s="15"/>
      <c r="K57" s="15"/>
      <c r="L57" s="15"/>
      <c r="M57" s="15"/>
      <c r="N57" s="15"/>
      <c r="P57" s="3"/>
    </row>
    <row r="58" spans="1:16" ht="52" x14ac:dyDescent="0.6">
      <c r="A58" s="8"/>
      <c r="B58" s="56" t="s">
        <v>121</v>
      </c>
      <c r="C58" s="55" t="s">
        <v>109</v>
      </c>
      <c r="D58" s="56" t="s">
        <v>122</v>
      </c>
      <c r="E58" s="56">
        <v>1903202</v>
      </c>
      <c r="F58" s="71"/>
      <c r="G58" s="8"/>
      <c r="H58" s="8"/>
      <c r="I58" s="8"/>
      <c r="J58" s="15"/>
      <c r="K58" s="15"/>
      <c r="L58" s="15"/>
      <c r="M58" s="15"/>
      <c r="N58" s="15"/>
      <c r="P58" s="3"/>
    </row>
    <row r="59" spans="1:16" ht="52" x14ac:dyDescent="0.6">
      <c r="A59" s="8"/>
      <c r="B59" s="56" t="s">
        <v>123</v>
      </c>
      <c r="C59" s="18" t="s">
        <v>124</v>
      </c>
      <c r="D59" s="56" t="s">
        <v>125</v>
      </c>
      <c r="E59" s="56">
        <v>2269158</v>
      </c>
      <c r="F59" s="71"/>
      <c r="G59" s="8"/>
      <c r="H59" s="8"/>
      <c r="I59" s="8"/>
      <c r="J59" s="15"/>
      <c r="K59" s="15"/>
      <c r="L59" s="15"/>
      <c r="M59" s="15"/>
      <c r="N59" s="15"/>
      <c r="P59" s="3"/>
    </row>
    <row r="60" spans="1:16" ht="52" x14ac:dyDescent="0.6">
      <c r="A60" s="8"/>
      <c r="B60" s="56" t="s">
        <v>126</v>
      </c>
      <c r="C60" s="56" t="s">
        <v>127</v>
      </c>
      <c r="D60" s="56" t="s">
        <v>128</v>
      </c>
      <c r="E60" s="56">
        <v>1903232</v>
      </c>
      <c r="F60" s="71"/>
      <c r="G60" s="8"/>
      <c r="H60" s="8"/>
      <c r="I60" s="8"/>
      <c r="J60" s="15"/>
      <c r="K60" s="15"/>
      <c r="L60" s="15"/>
      <c r="M60" s="15"/>
      <c r="N60" s="15"/>
      <c r="P60" s="3"/>
    </row>
    <row r="61" spans="1:16" ht="52" x14ac:dyDescent="0.6">
      <c r="A61" s="8"/>
      <c r="B61" s="55" t="s">
        <v>129</v>
      </c>
      <c r="C61" s="56" t="s">
        <v>127</v>
      </c>
      <c r="D61" s="56" t="s">
        <v>130</v>
      </c>
      <c r="E61" s="56">
        <v>1903241</v>
      </c>
      <c r="F61" s="71"/>
      <c r="G61" s="8"/>
      <c r="H61" s="53"/>
      <c r="I61" s="8"/>
      <c r="J61" s="15"/>
      <c r="K61" s="15"/>
      <c r="L61" s="15"/>
      <c r="M61" s="15"/>
      <c r="N61" s="15"/>
      <c r="P61" s="3"/>
    </row>
    <row r="62" spans="1:16" ht="52" x14ac:dyDescent="0.6">
      <c r="A62" s="8"/>
      <c r="B62" s="56" t="s">
        <v>131</v>
      </c>
      <c r="C62" s="56" t="s">
        <v>127</v>
      </c>
      <c r="D62" s="56" t="s">
        <v>132</v>
      </c>
      <c r="E62" s="56">
        <v>1903242</v>
      </c>
      <c r="F62" s="71"/>
      <c r="G62" s="8"/>
      <c r="H62" s="8"/>
      <c r="I62" s="8"/>
      <c r="J62" s="15"/>
      <c r="K62" s="15"/>
      <c r="L62" s="15"/>
      <c r="M62" s="15"/>
      <c r="N62" s="15"/>
      <c r="P62" s="3"/>
    </row>
    <row r="63" spans="1:16" ht="52" x14ac:dyDescent="0.6">
      <c r="A63" s="8"/>
      <c r="B63" s="56" t="s">
        <v>133</v>
      </c>
      <c r="C63" s="56" t="s">
        <v>127</v>
      </c>
      <c r="D63" s="56" t="s">
        <v>134</v>
      </c>
      <c r="E63" s="56">
        <v>1903243</v>
      </c>
      <c r="F63" s="71"/>
      <c r="G63" s="8"/>
      <c r="H63" s="8"/>
      <c r="I63" s="8"/>
      <c r="J63" s="15"/>
      <c r="K63" s="15"/>
      <c r="L63" s="15"/>
      <c r="M63" s="15"/>
      <c r="N63" s="15"/>
      <c r="P63" s="3"/>
    </row>
    <row r="64" spans="1:16" ht="52" x14ac:dyDescent="0.6">
      <c r="A64" s="8"/>
      <c r="B64" s="56" t="s">
        <v>135</v>
      </c>
      <c r="C64" s="56" t="s">
        <v>127</v>
      </c>
      <c r="D64" s="56" t="s">
        <v>136</v>
      </c>
      <c r="E64" s="56">
        <v>1903244</v>
      </c>
      <c r="F64" s="71"/>
      <c r="G64" s="8"/>
      <c r="H64" s="8"/>
      <c r="I64" s="8"/>
      <c r="J64" s="15"/>
      <c r="K64" s="15"/>
      <c r="L64" s="15"/>
      <c r="M64" s="15"/>
      <c r="N64" s="15"/>
      <c r="P64" s="3"/>
    </row>
    <row r="65" spans="1:16" ht="52" x14ac:dyDescent="0.6">
      <c r="A65" s="8"/>
      <c r="B65" s="56" t="s">
        <v>137</v>
      </c>
      <c r="C65" s="56" t="s">
        <v>127</v>
      </c>
      <c r="D65" s="56" t="s">
        <v>138</v>
      </c>
      <c r="E65" s="56">
        <v>1903245</v>
      </c>
      <c r="F65" s="71"/>
      <c r="G65" s="8"/>
      <c r="H65" s="8"/>
      <c r="I65" s="8"/>
      <c r="J65" s="15"/>
      <c r="K65" s="15"/>
      <c r="L65" s="15"/>
      <c r="M65" s="15"/>
      <c r="N65" s="15"/>
      <c r="P65" s="3"/>
    </row>
    <row r="66" spans="1:16" ht="52" x14ac:dyDescent="0.6">
      <c r="A66" s="8"/>
      <c r="B66" s="56" t="s">
        <v>139</v>
      </c>
      <c r="C66" s="56" t="s">
        <v>127</v>
      </c>
      <c r="D66" s="56" t="s">
        <v>140</v>
      </c>
      <c r="E66" s="56">
        <v>1903246</v>
      </c>
      <c r="F66" s="71"/>
      <c r="G66" s="8"/>
      <c r="H66" s="8"/>
      <c r="I66" s="8"/>
      <c r="J66" s="15"/>
      <c r="K66" s="15"/>
      <c r="L66" s="15"/>
      <c r="M66" s="15"/>
      <c r="N66" s="15"/>
      <c r="P66" s="3"/>
    </row>
    <row r="67" spans="1:16" ht="26" x14ac:dyDescent="0.6">
      <c r="A67" s="8"/>
      <c r="B67" s="56" t="s">
        <v>141</v>
      </c>
      <c r="C67" s="56" t="s">
        <v>141</v>
      </c>
      <c r="D67" s="56" t="s">
        <v>142</v>
      </c>
      <c r="E67" s="58" t="s">
        <v>143</v>
      </c>
      <c r="F67" s="71"/>
      <c r="G67" s="8"/>
      <c r="H67" s="8"/>
      <c r="I67" s="8"/>
      <c r="J67" s="15"/>
      <c r="K67" s="15"/>
      <c r="L67" s="15"/>
      <c r="M67" s="15"/>
      <c r="N67" s="15"/>
      <c r="P67" s="3"/>
    </row>
    <row r="68" spans="1:16" ht="26" x14ac:dyDescent="0.6">
      <c r="A68" s="8"/>
      <c r="B68" s="61" t="s">
        <v>144</v>
      </c>
      <c r="C68" s="18"/>
      <c r="D68" s="18"/>
      <c r="E68" s="18"/>
      <c r="F68" s="71"/>
      <c r="G68" s="8"/>
      <c r="H68" s="8"/>
      <c r="I68" s="8"/>
      <c r="J68" s="15"/>
      <c r="K68" s="15"/>
      <c r="L68" s="15"/>
      <c r="M68" s="15"/>
      <c r="N68" s="15"/>
      <c r="P68" s="3"/>
    </row>
    <row r="69" spans="1:16" ht="26" x14ac:dyDescent="0.6">
      <c r="A69" s="8"/>
      <c r="B69" s="60"/>
      <c r="C69" s="60"/>
      <c r="D69" s="60"/>
      <c r="E69" s="60"/>
      <c r="F69" s="8"/>
      <c r="G69" s="8"/>
      <c r="H69" s="8"/>
      <c r="I69" s="8"/>
      <c r="J69" s="15"/>
      <c r="K69" s="15"/>
      <c r="L69" s="15"/>
      <c r="M69" s="15"/>
      <c r="N69" s="15"/>
      <c r="P69" s="3"/>
    </row>
    <row r="70" spans="1:16" ht="23.5" customHeight="1" x14ac:dyDescent="0.6">
      <c r="A70" s="8"/>
      <c r="B70" s="60"/>
      <c r="C70" s="60"/>
      <c r="D70" s="60"/>
      <c r="E70" s="60"/>
      <c r="F70" s="8"/>
      <c r="G70" s="8"/>
      <c r="H70" s="8"/>
      <c r="I70" s="8"/>
      <c r="J70" s="15"/>
      <c r="K70" s="15"/>
      <c r="L70" s="15"/>
      <c r="M70" s="15"/>
      <c r="N70" s="15"/>
      <c r="P70" s="3"/>
    </row>
    <row r="72" spans="1:16" ht="26" x14ac:dyDescent="0.6">
      <c r="A72" s="8"/>
      <c r="B72" s="60"/>
      <c r="C72" s="60"/>
      <c r="D72" s="60"/>
      <c r="E72" s="60"/>
      <c r="F72" s="8"/>
      <c r="G72" s="8"/>
      <c r="H72" s="8"/>
      <c r="I72" s="8"/>
      <c r="J72" s="15"/>
      <c r="K72" s="15"/>
      <c r="L72" s="15"/>
      <c r="M72" s="15"/>
      <c r="N72" s="15"/>
      <c r="P72" s="3"/>
    </row>
    <row r="73" spans="1:16" ht="111" customHeight="1" x14ac:dyDescent="0.6">
      <c r="A73" s="62"/>
      <c r="B73" s="118" t="s">
        <v>145</v>
      </c>
      <c r="C73" s="119"/>
      <c r="D73" s="119"/>
      <c r="E73" s="120" t="s">
        <v>146</v>
      </c>
      <c r="F73" s="120"/>
      <c r="G73" s="8"/>
      <c r="H73" s="8"/>
      <c r="I73" s="8"/>
      <c r="J73" s="15"/>
      <c r="K73" s="15"/>
      <c r="L73" s="15"/>
      <c r="M73" s="15"/>
      <c r="N73" s="15"/>
      <c r="P73" s="3"/>
    </row>
    <row r="74" spans="1:16" ht="78" x14ac:dyDescent="0.6">
      <c r="A74" s="62"/>
      <c r="B74" s="63" t="s">
        <v>147</v>
      </c>
      <c r="C74" s="63" t="s">
        <v>148</v>
      </c>
      <c r="D74" s="59" t="s">
        <v>149</v>
      </c>
      <c r="E74" s="120"/>
      <c r="F74" s="120"/>
      <c r="G74" s="8"/>
      <c r="H74" s="8"/>
      <c r="I74" s="8"/>
      <c r="J74" s="15"/>
      <c r="K74" s="15"/>
      <c r="L74" s="15"/>
      <c r="M74" s="15"/>
      <c r="N74" s="15"/>
      <c r="P74" s="3"/>
    </row>
    <row r="75" spans="1:16" ht="37.5" customHeight="1" x14ac:dyDescent="0.6">
      <c r="A75" s="64" t="s">
        <v>150</v>
      </c>
      <c r="B75" s="69">
        <v>790</v>
      </c>
      <c r="C75" s="70">
        <v>20</v>
      </c>
      <c r="D75" s="70">
        <f>SUM(B75:C75)</f>
        <v>810</v>
      </c>
      <c r="E75" s="120"/>
      <c r="F75" s="120"/>
      <c r="G75" s="8"/>
      <c r="H75" s="8"/>
      <c r="I75" s="8"/>
      <c r="J75" s="15"/>
      <c r="K75" s="15"/>
      <c r="L75" s="15"/>
      <c r="M75" s="15"/>
      <c r="N75" s="15"/>
      <c r="P75" s="3"/>
    </row>
    <row r="76" spans="1:16" ht="26" x14ac:dyDescent="0.6">
      <c r="A76" s="62"/>
      <c r="B76" s="65"/>
      <c r="C76" s="66"/>
      <c r="D76" s="66"/>
      <c r="E76" s="66"/>
      <c r="F76" s="62"/>
      <c r="G76" s="8"/>
      <c r="H76" s="8"/>
      <c r="I76" s="8"/>
      <c r="J76" s="15"/>
      <c r="K76" s="15"/>
      <c r="L76" s="15"/>
      <c r="M76" s="15"/>
      <c r="N76" s="15"/>
      <c r="P76" s="3"/>
    </row>
    <row r="77" spans="1:16" ht="102.65" customHeight="1" x14ac:dyDescent="0.6">
      <c r="A77" s="62"/>
      <c r="B77" s="118" t="s">
        <v>145</v>
      </c>
      <c r="C77" s="119"/>
      <c r="D77" s="119"/>
      <c r="E77" s="66"/>
      <c r="F77" s="62"/>
      <c r="G77" s="8"/>
      <c r="H77" s="8"/>
      <c r="I77" s="8"/>
      <c r="J77" s="15"/>
      <c r="K77" s="15"/>
      <c r="L77" s="15"/>
      <c r="M77" s="15"/>
      <c r="N77" s="15"/>
      <c r="P77" s="3"/>
    </row>
    <row r="78" spans="1:16" ht="78" x14ac:dyDescent="0.6">
      <c r="A78" s="62"/>
      <c r="B78" s="63" t="s">
        <v>147</v>
      </c>
      <c r="C78" s="63" t="s">
        <v>148</v>
      </c>
      <c r="D78" s="59" t="s">
        <v>149</v>
      </c>
      <c r="E78" s="66"/>
      <c r="F78" s="62"/>
      <c r="G78" s="8"/>
      <c r="H78" s="8"/>
      <c r="I78" s="8"/>
      <c r="J78" s="15"/>
      <c r="K78" s="15"/>
      <c r="L78" s="15"/>
      <c r="M78" s="15"/>
      <c r="N78" s="15"/>
      <c r="P78" s="3"/>
    </row>
    <row r="79" spans="1:16" ht="39.65" customHeight="1" x14ac:dyDescent="0.6">
      <c r="A79" s="64" t="s">
        <v>151</v>
      </c>
      <c r="B79" s="69">
        <v>880</v>
      </c>
      <c r="C79" s="70">
        <v>20</v>
      </c>
      <c r="D79" s="70">
        <f>SUM(B79:C79)</f>
        <v>900</v>
      </c>
      <c r="E79" s="66"/>
      <c r="F79" s="62"/>
      <c r="G79" s="8"/>
      <c r="H79" s="8"/>
      <c r="I79" s="8"/>
      <c r="J79" s="15"/>
      <c r="K79" s="15"/>
      <c r="L79" s="15"/>
      <c r="M79" s="15"/>
      <c r="N79" s="15"/>
      <c r="P79" s="3"/>
    </row>
    <row r="80" spans="1:16" ht="26" x14ac:dyDescent="0.6">
      <c r="A80" s="62"/>
      <c r="B80" s="66"/>
      <c r="C80" s="66"/>
      <c r="D80" s="66"/>
      <c r="E80" s="66"/>
      <c r="F80" s="62"/>
      <c r="G80" s="8"/>
      <c r="H80" s="8"/>
      <c r="I80" s="8"/>
      <c r="J80" s="15"/>
      <c r="K80" s="15"/>
      <c r="L80" s="15"/>
      <c r="M80" s="15"/>
      <c r="N80" s="15"/>
      <c r="P80" s="3"/>
    </row>
    <row r="81" spans="1:16" ht="117.65" customHeight="1" x14ac:dyDescent="0.6">
      <c r="A81" s="62"/>
      <c r="B81" s="118" t="s">
        <v>145</v>
      </c>
      <c r="C81" s="119"/>
      <c r="D81" s="119"/>
      <c r="E81" s="62"/>
      <c r="F81" s="62"/>
      <c r="G81" s="8"/>
      <c r="H81" s="8"/>
      <c r="I81" s="8"/>
      <c r="J81" s="15"/>
      <c r="K81" s="15"/>
      <c r="L81" s="15"/>
      <c r="M81" s="15"/>
      <c r="N81" s="15"/>
      <c r="P81" s="3"/>
    </row>
    <row r="82" spans="1:16" ht="78" x14ac:dyDescent="0.6">
      <c r="A82" s="62"/>
      <c r="B82" s="63" t="s">
        <v>147</v>
      </c>
      <c r="C82" s="63" t="s">
        <v>148</v>
      </c>
      <c r="D82" s="59" t="s">
        <v>149</v>
      </c>
      <c r="E82" s="62"/>
      <c r="F82" s="62"/>
      <c r="G82" s="8"/>
      <c r="H82" s="8"/>
      <c r="I82" s="8"/>
      <c r="J82" s="15"/>
      <c r="K82" s="15"/>
      <c r="L82" s="15"/>
      <c r="M82" s="15"/>
      <c r="N82" s="15"/>
      <c r="P82" s="3"/>
    </row>
    <row r="83" spans="1:16" ht="42.65" customHeight="1" x14ac:dyDescent="0.6">
      <c r="A83" s="64" t="s">
        <v>152</v>
      </c>
      <c r="B83" s="69">
        <v>700.9</v>
      </c>
      <c r="C83" s="70">
        <v>20</v>
      </c>
      <c r="D83" s="70">
        <f>SUM(B83:C83)</f>
        <v>720.9</v>
      </c>
      <c r="E83" s="65"/>
      <c r="F83" s="65"/>
      <c r="G83" s="8"/>
      <c r="H83" s="8"/>
      <c r="I83" s="8"/>
      <c r="J83" s="15"/>
      <c r="K83" s="15"/>
      <c r="L83" s="15"/>
      <c r="M83" s="15"/>
      <c r="N83" s="15"/>
      <c r="P83" s="3"/>
    </row>
    <row r="84" spans="1:16" ht="26" x14ac:dyDescent="0.6">
      <c r="A84" s="67"/>
      <c r="B84" s="67"/>
      <c r="C84" s="67"/>
      <c r="D84" s="67"/>
      <c r="E84" s="67"/>
      <c r="F84" s="67"/>
      <c r="G84" s="8"/>
      <c r="H84" s="8"/>
      <c r="I84" s="8"/>
      <c r="J84" s="15"/>
      <c r="K84" s="15"/>
      <c r="L84" s="15"/>
      <c r="M84" s="15"/>
      <c r="N84" s="15"/>
      <c r="P84" s="3"/>
    </row>
    <row r="85" spans="1:16" ht="99.65" customHeight="1" x14ac:dyDescent="0.6">
      <c r="A85" s="67"/>
      <c r="B85" s="118" t="s">
        <v>145</v>
      </c>
      <c r="C85" s="119"/>
      <c r="D85" s="119"/>
      <c r="E85" s="67"/>
      <c r="F85" s="67"/>
      <c r="G85" s="8"/>
      <c r="H85" s="8"/>
      <c r="I85" s="8"/>
      <c r="J85" s="15"/>
      <c r="K85" s="15"/>
      <c r="L85" s="15"/>
      <c r="M85" s="15"/>
      <c r="N85" s="15"/>
      <c r="P85" s="3"/>
    </row>
    <row r="86" spans="1:16" ht="78" x14ac:dyDescent="0.6">
      <c r="A86" s="67"/>
      <c r="B86" s="63" t="s">
        <v>147</v>
      </c>
      <c r="C86" s="63" t="s">
        <v>148</v>
      </c>
      <c r="D86" s="59" t="s">
        <v>149</v>
      </c>
      <c r="E86" s="67"/>
      <c r="F86" s="67"/>
      <c r="G86" s="8"/>
      <c r="H86" s="15"/>
      <c r="I86" s="15"/>
      <c r="J86" s="15"/>
      <c r="K86" s="15"/>
      <c r="L86" s="15"/>
      <c r="M86" s="15"/>
      <c r="N86" s="15"/>
      <c r="P86" s="3"/>
    </row>
    <row r="87" spans="1:16" ht="39.65" customHeight="1" x14ac:dyDescent="0.3">
      <c r="A87" s="68" t="s">
        <v>153</v>
      </c>
      <c r="B87" s="69">
        <v>781</v>
      </c>
      <c r="C87" s="70">
        <v>20</v>
      </c>
      <c r="D87" s="70">
        <f>SUM(B87:C87)</f>
        <v>801</v>
      </c>
      <c r="E87" s="67"/>
      <c r="F87" s="67"/>
      <c r="P87" s="3"/>
    </row>
    <row r="88" spans="1:16" x14ac:dyDescent="0.3">
      <c r="P88" s="3"/>
    </row>
    <row r="89" spans="1:16" x14ac:dyDescent="0.3">
      <c r="P89" s="3"/>
    </row>
    <row r="90" spans="1:16" x14ac:dyDescent="0.3">
      <c r="P90" s="3"/>
    </row>
    <row r="91" spans="1:16" x14ac:dyDescent="0.3">
      <c r="P91" s="3"/>
    </row>
    <row r="92" spans="1:16" s="32" customFormat="1" ht="52.5" customHeight="1" x14ac:dyDescent="0.45">
      <c r="A92" s="105"/>
      <c r="B92" s="105"/>
      <c r="C92" s="105"/>
      <c r="D92" s="105"/>
      <c r="E92" s="105"/>
      <c r="F92" s="105"/>
      <c r="G92" s="105"/>
      <c r="H92" s="105"/>
      <c r="I92" s="105"/>
      <c r="J92" s="105"/>
      <c r="K92" s="105"/>
      <c r="L92" s="105"/>
      <c r="M92" s="105"/>
    </row>
    <row r="93" spans="1:16" s="32" customFormat="1" ht="56.25" customHeight="1" x14ac:dyDescent="0.45">
      <c r="A93" s="106"/>
      <c r="B93" s="106"/>
      <c r="C93" s="106"/>
      <c r="D93" s="106"/>
      <c r="E93" s="106"/>
      <c r="F93" s="106"/>
      <c r="G93" s="106"/>
      <c r="H93" s="106"/>
      <c r="I93" s="106"/>
      <c r="J93" s="106"/>
      <c r="K93" s="106"/>
      <c r="L93" s="106"/>
      <c r="M93" s="106"/>
    </row>
    <row r="94" spans="1:16" s="33" customFormat="1" ht="53.25" customHeight="1" x14ac:dyDescent="0.6">
      <c r="A94" s="34"/>
      <c r="B94" s="35"/>
      <c r="C94" s="34"/>
      <c r="D94" s="36"/>
      <c r="E94" s="36"/>
      <c r="F94" s="36"/>
      <c r="G94" s="36"/>
      <c r="H94" s="36"/>
      <c r="I94" s="36"/>
      <c r="J94" s="35" t="s">
        <v>154</v>
      </c>
      <c r="K94" s="35"/>
      <c r="L94" s="35"/>
      <c r="M94" s="35"/>
    </row>
    <row r="95" spans="1:16" customFormat="1" ht="78" x14ac:dyDescent="0.6">
      <c r="A95" s="37"/>
      <c r="B95" s="37"/>
      <c r="C95" s="37"/>
      <c r="D95" s="37"/>
      <c r="E95" s="37"/>
      <c r="F95" s="37"/>
      <c r="G95" s="37"/>
      <c r="H95" s="37"/>
      <c r="I95" s="37"/>
      <c r="J95" s="57" t="s">
        <v>155</v>
      </c>
      <c r="K95" s="37"/>
      <c r="L95" s="37"/>
      <c r="M95" s="37"/>
    </row>
    <row r="96" spans="1:16" customFormat="1" ht="41.25" customHeight="1" x14ac:dyDescent="0.35">
      <c r="A96" s="107" t="s">
        <v>156</v>
      </c>
      <c r="B96" s="108"/>
      <c r="C96" s="108"/>
      <c r="D96" s="108"/>
      <c r="E96" s="108"/>
      <c r="F96" s="108"/>
      <c r="G96" s="108"/>
      <c r="H96" s="108"/>
      <c r="I96" s="108"/>
      <c r="J96" s="108"/>
      <c r="K96" s="108"/>
      <c r="L96" s="108"/>
      <c r="M96" s="108"/>
    </row>
    <row r="97" spans="16:16" x14ac:dyDescent="0.3">
      <c r="P97" s="3"/>
    </row>
    <row r="98" spans="16:16" x14ac:dyDescent="0.3">
      <c r="P98" s="3"/>
    </row>
    <row r="99" spans="16:16" x14ac:dyDescent="0.3">
      <c r="P99" s="3"/>
    </row>
    <row r="100" spans="16:16" x14ac:dyDescent="0.3">
      <c r="P100" s="3"/>
    </row>
    <row r="101" spans="16:16" x14ac:dyDescent="0.3">
      <c r="P101" s="3"/>
    </row>
    <row r="102" spans="16:16" x14ac:dyDescent="0.3">
      <c r="P102" s="3"/>
    </row>
    <row r="103" spans="16:16" x14ac:dyDescent="0.3">
      <c r="P103" s="3"/>
    </row>
    <row r="104" spans="16:16" x14ac:dyDescent="0.3">
      <c r="P104" s="3"/>
    </row>
  </sheetData>
  <mergeCells count="15">
    <mergeCell ref="A4:B5"/>
    <mergeCell ref="A1:F1"/>
    <mergeCell ref="A92:M92"/>
    <mergeCell ref="A93:M93"/>
    <mergeCell ref="A96:M96"/>
    <mergeCell ref="H14:K14"/>
    <mergeCell ref="A16:N16"/>
    <mergeCell ref="B22:K22"/>
    <mergeCell ref="B18:K18"/>
    <mergeCell ref="B25:F25"/>
    <mergeCell ref="B73:D73"/>
    <mergeCell ref="E73:F75"/>
    <mergeCell ref="B77:D77"/>
    <mergeCell ref="B81:D81"/>
    <mergeCell ref="B85:D85"/>
  </mergeCells>
  <phoneticPr fontId="36" type="noConversion"/>
  <printOptions horizontalCentered="1"/>
  <pageMargins left="0.70866141732283472" right="0.70866141732283472" top="0.23622047244094491" bottom="0.15748031496062992" header="0.11811023622047245" footer="0.11811023622047245"/>
  <pageSetup paperSize="8" scale="33" fitToHeight="0" orientation="landscape" r:id="rId1"/>
  <headerFooter>
    <oddFooter>&amp;C&amp;F-&amp;A</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5CC1F8-74E5-4E91-8544-929207A1117A}">
  <dimension ref="B1:H12"/>
  <sheetViews>
    <sheetView zoomScale="42" zoomScaleNormal="42" workbookViewId="0">
      <selection activeCell="C3" sqref="C3"/>
    </sheetView>
  </sheetViews>
  <sheetFormatPr defaultColWidth="8.7265625" defaultRowHeight="14.5" x14ac:dyDescent="0.35"/>
  <cols>
    <col min="1" max="1" width="8.7265625" style="74"/>
    <col min="2" max="2" width="20.54296875" style="74" customWidth="1"/>
    <col min="3" max="3" width="74.54296875" style="74" customWidth="1"/>
    <col min="4" max="4" width="19.1796875" style="74" customWidth="1"/>
    <col min="5" max="5" width="43.81640625" style="74" customWidth="1"/>
    <col min="6" max="6" width="19.81640625" style="74" bestFit="1" customWidth="1"/>
    <col min="7" max="7" width="14" style="74" customWidth="1"/>
    <col min="8" max="8" width="1.26953125" style="74" bestFit="1" customWidth="1"/>
    <col min="9" max="16384" width="8.7265625" style="74"/>
  </cols>
  <sheetData>
    <row r="1" spans="2:8" ht="15" thickBot="1" x14ac:dyDescent="0.4"/>
    <row r="2" spans="2:8" ht="42" customHeight="1" x14ac:dyDescent="0.35">
      <c r="B2" s="78" t="s">
        <v>8</v>
      </c>
      <c r="C2" s="79" t="s">
        <v>9</v>
      </c>
      <c r="D2" s="79" t="s">
        <v>12</v>
      </c>
      <c r="E2" s="79" t="s">
        <v>13</v>
      </c>
      <c r="F2" s="79" t="s">
        <v>157</v>
      </c>
      <c r="G2" s="80" t="s">
        <v>158</v>
      </c>
    </row>
    <row r="3" spans="2:8" ht="130.5" x14ac:dyDescent="0.35">
      <c r="B3" s="81" t="s">
        <v>22</v>
      </c>
      <c r="C3" s="72" t="s">
        <v>159</v>
      </c>
      <c r="D3" s="72" t="s">
        <v>160</v>
      </c>
      <c r="E3" s="72" t="s">
        <v>161</v>
      </c>
      <c r="F3" s="75">
        <v>810</v>
      </c>
      <c r="G3" s="82" t="s">
        <v>162</v>
      </c>
      <c r="H3" s="74" t="s">
        <v>56</v>
      </c>
    </row>
    <row r="4" spans="2:8" ht="130.5" x14ac:dyDescent="0.35">
      <c r="B4" s="81" t="s">
        <v>30</v>
      </c>
      <c r="C4" s="77" t="s">
        <v>163</v>
      </c>
      <c r="D4" s="72" t="s">
        <v>160</v>
      </c>
      <c r="E4" s="72" t="s">
        <v>164</v>
      </c>
      <c r="F4" s="76">
        <v>900</v>
      </c>
      <c r="G4" s="82" t="s">
        <v>165</v>
      </c>
    </row>
    <row r="5" spans="2:8" x14ac:dyDescent="0.35">
      <c r="B5" s="83"/>
      <c r="C5" s="72"/>
      <c r="D5" s="72"/>
      <c r="E5" s="72"/>
      <c r="F5" s="72"/>
      <c r="G5" s="82"/>
    </row>
    <row r="6" spans="2:8" ht="28.5" customHeight="1" x14ac:dyDescent="0.35">
      <c r="B6" s="84" t="s">
        <v>56</v>
      </c>
      <c r="C6" s="73" t="s">
        <v>9</v>
      </c>
      <c r="D6" s="73" t="s">
        <v>56</v>
      </c>
      <c r="E6" s="73" t="s">
        <v>56</v>
      </c>
      <c r="F6" s="73" t="s">
        <v>157</v>
      </c>
      <c r="G6" s="85" t="s">
        <v>158</v>
      </c>
    </row>
    <row r="7" spans="2:8" ht="72.5" x14ac:dyDescent="0.35">
      <c r="B7" s="86" t="s">
        <v>166</v>
      </c>
      <c r="C7" s="87" t="s">
        <v>167</v>
      </c>
      <c r="D7" s="87" t="s">
        <v>56</v>
      </c>
      <c r="E7" s="88"/>
      <c r="F7" s="89">
        <v>720.9</v>
      </c>
      <c r="G7" s="90" t="s">
        <v>168</v>
      </c>
    </row>
    <row r="8" spans="2:8" ht="72.5" x14ac:dyDescent="0.35">
      <c r="B8" s="86" t="s">
        <v>169</v>
      </c>
      <c r="C8" s="87" t="s">
        <v>170</v>
      </c>
      <c r="D8" s="88"/>
      <c r="E8" s="88"/>
      <c r="F8" s="89">
        <v>801</v>
      </c>
      <c r="G8" s="90" t="s">
        <v>168</v>
      </c>
    </row>
    <row r="9" spans="2:8" ht="28.5" customHeight="1" x14ac:dyDescent="0.35">
      <c r="B9" s="84"/>
      <c r="C9" s="73" t="s">
        <v>42</v>
      </c>
      <c r="D9" s="73" t="s">
        <v>43</v>
      </c>
      <c r="E9" s="73" t="s">
        <v>13</v>
      </c>
      <c r="F9" s="73" t="s">
        <v>44</v>
      </c>
      <c r="G9" s="85" t="s">
        <v>171</v>
      </c>
    </row>
    <row r="10" spans="2:8" x14ac:dyDescent="0.35">
      <c r="B10" s="91"/>
      <c r="C10" s="87" t="s">
        <v>57</v>
      </c>
      <c r="D10" s="87" t="s">
        <v>57</v>
      </c>
      <c r="E10" s="87" t="s">
        <v>58</v>
      </c>
      <c r="F10" s="87">
        <v>2164080</v>
      </c>
      <c r="G10" s="90"/>
    </row>
    <row r="11" spans="2:8" ht="72.5" x14ac:dyDescent="0.35">
      <c r="B11" s="91"/>
      <c r="C11" s="87" t="s">
        <v>172</v>
      </c>
      <c r="D11" s="87" t="s">
        <v>173</v>
      </c>
      <c r="E11" s="87" t="s">
        <v>52</v>
      </c>
      <c r="F11" s="87" t="s">
        <v>53</v>
      </c>
      <c r="G11" s="90" t="s">
        <v>174</v>
      </c>
    </row>
    <row r="12" spans="2:8" ht="15" thickBot="1" x14ac:dyDescent="0.4">
      <c r="B12" s="92"/>
      <c r="C12" s="93" t="s">
        <v>175</v>
      </c>
      <c r="D12" s="93"/>
      <c r="E12" s="93"/>
      <c r="F12" s="93"/>
      <c r="G12" s="94"/>
    </row>
  </sheetData>
  <phoneticPr fontId="36"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Lotto 1</vt:lpstr>
      <vt:lpstr>Foglio1</vt:lpstr>
      <vt:lpstr>'Lotto 1'!Print_Area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Gabriella Orlando</dc:creator>
  <cp:keywords/>
  <dc:description/>
  <cp:lastModifiedBy>Mourid, Miriam</cp:lastModifiedBy>
  <cp:revision/>
  <dcterms:created xsi:type="dcterms:W3CDTF">2021-12-10T09:32:12Z</dcterms:created>
  <dcterms:modified xsi:type="dcterms:W3CDTF">2026-04-09T07:57:36Z</dcterms:modified>
  <cp:category/>
  <cp:contentStatus/>
</cp:coreProperties>
</file>